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150" windowWidth="24825" windowHeight="114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Sheet1!$A$1:$AD$175</definedName>
    <definedName name="_xlnm.Print_Titles" localSheetId="0">Sheet1!$A:$H,Sheet1!$1:$6</definedName>
    <definedName name="Z_05F6A500_4C0C_44B8_9DDC_DDE703C2764E_.wvu.PrintArea" localSheetId="0" hidden="1">Sheet1!$A:$AD</definedName>
    <definedName name="Z_05F6A500_4C0C_44B8_9DDC_DDE703C2764E_.wvu.PrintTitles" localSheetId="0" hidden="1">Sheet1!$A:$H,Sheet1!$1:$6</definedName>
    <definedName name="Z_40A4A29A_6262_4083_9979_1694C370B536_.wvu.PrintArea" localSheetId="0" hidden="1">Sheet1!$A:$AD</definedName>
    <definedName name="Z_40A4A29A_6262_4083_9979_1694C370B536_.wvu.PrintTitles" localSheetId="0" hidden="1">Sheet1!$A:$H,Sheet1!$1:$6</definedName>
    <definedName name="Z_6BCD94F2_107A_48BF_AA9E_12AC32AD9A85_.wvu.PrintArea" localSheetId="0" hidden="1">Sheet1!$A:$AD</definedName>
    <definedName name="Z_6BCD94F2_107A_48BF_AA9E_12AC32AD9A85_.wvu.PrintTitles" localSheetId="0" hidden="1">Sheet1!$A:$H,Sheet1!$1:$6</definedName>
    <definedName name="Z_86F92629_6599_40F8_815A_531780C2FC6D_.wvu.PrintTitles" localSheetId="0" hidden="1">Sheet1!$A:$H,Sheet1!$1:$6</definedName>
  </definedNames>
  <calcPr calcId="145621"/>
  <customWorkbookViews>
    <customWorkbookView name="Osborn, Charissa - Personal View" guid="{05F6A500-4C0C-44B8-9DDC-DDE703C2764E}" mergeInterval="0" personalView="1" maximized="1" windowWidth="1680" windowHeight="864" activeSheetId="1"/>
    <customWorkbookView name="Thomas, Mike - Personal View" guid="{40A4A29A-6262-4083-9979-1694C370B536}" mergeInterval="0" personalView="1" maximized="1" windowWidth="1280" windowHeight="799" activeSheetId="1"/>
    <customWorkbookView name="Anderson, Amy - Personal View" guid="{B0DC2733-B60D-425D-8FAC-6CCEB699F92A}" mergeInterval="0" personalView="1" maximized="1" windowWidth="1358" windowHeight="468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Mike Thomas - Personal View" guid="{8470E955-F1DD-4CD9-92E8-D3AD2CE13416}" mergeInterval="0" personalView="1" maximized="1" windowWidth="1280" windowHeight="799" activeSheetId="1"/>
    <customWorkbookView name="Gooden, Lori - Personal View" guid="{6BFFED52-B971-4AA5-9100-C7A536835686}" mergeInterval="0" personalView="1" xWindow="-9" yWindow="36" windowWidth="2080" windowHeight="664" activeSheetId="1"/>
    <customWorkbookView name="Sourdif, Laird - Personal View" guid="{6BCD94F2-107A-48BF-AA9E-12AC32AD9A85}" mergeInterval="0" personalView="1" maximized="1" windowWidth="1680" windowHeight="824" activeSheetId="1"/>
    <customWorkbookView name="Hieb, Mary - Personal View" guid="{86F92629-6599-40F8-815A-531780C2FC6D}" mergeInterval="0" personalView="1" maximized="1" windowWidth="1680" windowHeight="825" activeSheetId="1"/>
  </customWorkbookViews>
</workbook>
</file>

<file path=xl/calcChain.xml><?xml version="1.0" encoding="utf-8"?>
<calcChain xmlns="http://schemas.openxmlformats.org/spreadsheetml/2006/main">
  <c r="L155" i="1" l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K155" i="1"/>
  <c r="G147" i="1" l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2" i="1"/>
  <c r="G121" i="1"/>
  <c r="G120" i="1"/>
  <c r="G119" i="1"/>
  <c r="G115" i="1"/>
  <c r="G114" i="1"/>
  <c r="G113" i="1"/>
  <c r="G109" i="1"/>
  <c r="G108" i="1"/>
  <c r="G107" i="1"/>
  <c r="G106" i="1"/>
  <c r="G105" i="1"/>
  <c r="G101" i="1"/>
  <c r="G100" i="1"/>
  <c r="G96" i="1"/>
  <c r="G95" i="1"/>
  <c r="G94" i="1"/>
  <c r="G90" i="1"/>
  <c r="G89" i="1"/>
  <c r="G88" i="1"/>
  <c r="G87" i="1"/>
  <c r="G86" i="1"/>
  <c r="G85" i="1"/>
  <c r="G81" i="1"/>
  <c r="G80" i="1"/>
  <c r="G79" i="1"/>
  <c r="G78" i="1"/>
  <c r="G74" i="1"/>
  <c r="G73" i="1"/>
  <c r="G72" i="1"/>
  <c r="G71" i="1"/>
  <c r="G67" i="1"/>
  <c r="G66" i="1"/>
  <c r="G65" i="1"/>
  <c r="G64" i="1"/>
  <c r="G63" i="1"/>
  <c r="G62" i="1"/>
  <c r="G61" i="1"/>
  <c r="G60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AD19" i="1" l="1"/>
  <c r="AD134" i="1" l="1"/>
  <c r="AD133" i="1"/>
  <c r="AD122" i="1"/>
  <c r="AD121" i="1"/>
  <c r="AD120" i="1"/>
  <c r="AD119" i="1"/>
  <c r="AD116" i="1"/>
  <c r="AD115" i="1"/>
  <c r="AD114" i="1"/>
  <c r="AD113" i="1"/>
  <c r="AD109" i="1"/>
  <c r="AD108" i="1"/>
  <c r="AD107" i="1"/>
  <c r="AD106" i="1"/>
  <c r="AD105" i="1"/>
  <c r="AD101" i="1"/>
  <c r="AD100" i="1"/>
  <c r="AD96" i="1"/>
  <c r="AD94" i="1"/>
  <c r="AD90" i="1"/>
  <c r="AD89" i="1"/>
  <c r="AD87" i="1"/>
  <c r="AD86" i="1"/>
  <c r="AD85" i="1"/>
  <c r="AD80" i="1"/>
  <c r="AD73" i="1"/>
  <c r="AD71" i="1"/>
  <c r="AD66" i="1"/>
  <c r="AD64" i="1"/>
  <c r="AD63" i="1"/>
  <c r="AD59" i="1"/>
  <c r="AD58" i="1"/>
  <c r="AD56" i="1"/>
  <c r="AD51" i="1"/>
  <c r="AD50" i="1"/>
  <c r="AD49" i="1"/>
  <c r="AD22" i="1"/>
  <c r="AD21" i="1"/>
  <c r="AD20" i="1"/>
  <c r="AD95" i="1" l="1"/>
  <c r="AD81" i="1"/>
  <c r="AD88" i="1"/>
  <c r="D88" i="1"/>
  <c r="AD82" i="1"/>
  <c r="D80" i="1"/>
  <c r="AD79" i="1"/>
  <c r="D79" i="1"/>
  <c r="AD78" i="1"/>
  <c r="D78" i="1"/>
  <c r="AD143" i="1" l="1"/>
  <c r="D143" i="1"/>
  <c r="AD140" i="1"/>
  <c r="D140" i="1"/>
  <c r="AD139" i="1"/>
  <c r="D139" i="1"/>
  <c r="AD135" i="1"/>
  <c r="D135" i="1"/>
  <c r="AD138" i="1"/>
  <c r="D138" i="1"/>
  <c r="AD137" i="1"/>
  <c r="D137" i="1"/>
  <c r="D66" i="1"/>
  <c r="D71" i="1"/>
  <c r="AD47" i="1"/>
  <c r="D47" i="1"/>
  <c r="AD41" i="1"/>
  <c r="D41" i="1"/>
  <c r="D64" i="1"/>
  <c r="D63" i="1"/>
  <c r="AD44" i="1"/>
  <c r="D44" i="1"/>
  <c r="AD38" i="1"/>
  <c r="D38" i="1"/>
  <c r="D56" i="1"/>
  <c r="D59" i="1"/>
  <c r="D58" i="1"/>
  <c r="D19" i="1"/>
  <c r="AD23" i="1" l="1"/>
  <c r="AD74" i="1"/>
  <c r="AD67" i="1"/>
  <c r="D67" i="1"/>
  <c r="AD52" i="1"/>
  <c r="AD147" i="1"/>
  <c r="AD72" i="1"/>
  <c r="AD48" i="1"/>
  <c r="AD146" i="1"/>
  <c r="I154" i="1" l="1"/>
  <c r="I156" i="1" s="1"/>
  <c r="D10" i="1"/>
  <c r="D11" i="1"/>
  <c r="D12" i="1"/>
  <c r="D13" i="1"/>
  <c r="D14" i="1"/>
  <c r="D15" i="1"/>
  <c r="D16" i="1"/>
  <c r="D17" i="1"/>
  <c r="D18" i="1"/>
  <c r="D31" i="1"/>
  <c r="D32" i="1"/>
  <c r="D33" i="1"/>
  <c r="D34" i="1"/>
  <c r="D35" i="1"/>
  <c r="D36" i="1"/>
  <c r="D37" i="1"/>
  <c r="D39" i="1"/>
  <c r="D40" i="1"/>
  <c r="D42" i="1"/>
  <c r="D43" i="1"/>
  <c r="D45" i="1"/>
  <c r="D46" i="1"/>
  <c r="D57" i="1"/>
  <c r="D60" i="1"/>
  <c r="D61" i="1"/>
  <c r="D62" i="1"/>
  <c r="D65" i="1"/>
  <c r="D126" i="1"/>
  <c r="D127" i="1"/>
  <c r="D128" i="1"/>
  <c r="D129" i="1"/>
  <c r="D130" i="1"/>
  <c r="D131" i="1"/>
  <c r="D132" i="1"/>
  <c r="D136" i="1"/>
  <c r="D141" i="1"/>
  <c r="D142" i="1"/>
  <c r="D144" i="1"/>
  <c r="D145" i="1"/>
  <c r="D146" i="1"/>
  <c r="D9" i="1"/>
  <c r="K154" i="1" l="1"/>
  <c r="AD127" i="1"/>
  <c r="AD128" i="1"/>
  <c r="AD129" i="1"/>
  <c r="AD130" i="1"/>
  <c r="AD131" i="1"/>
  <c r="AD132" i="1"/>
  <c r="AD136" i="1"/>
  <c r="AD141" i="1"/>
  <c r="AD142" i="1"/>
  <c r="AD144" i="1"/>
  <c r="AD145" i="1"/>
  <c r="AD126" i="1"/>
  <c r="AD57" i="1"/>
  <c r="AD60" i="1"/>
  <c r="AD61" i="1"/>
  <c r="AD62" i="1"/>
  <c r="AD65" i="1"/>
  <c r="AD32" i="1"/>
  <c r="AD33" i="1"/>
  <c r="AD34" i="1"/>
  <c r="AD35" i="1"/>
  <c r="AD36" i="1"/>
  <c r="AD37" i="1"/>
  <c r="AD39" i="1"/>
  <c r="AD40" i="1"/>
  <c r="AD42" i="1"/>
  <c r="AD43" i="1"/>
  <c r="AD45" i="1"/>
  <c r="AD46" i="1"/>
  <c r="AD31" i="1"/>
  <c r="AD10" i="1"/>
  <c r="AD11" i="1"/>
  <c r="AD12" i="1"/>
  <c r="AD13" i="1"/>
  <c r="AD14" i="1"/>
  <c r="AD15" i="1"/>
  <c r="AD16" i="1"/>
  <c r="AD17" i="1"/>
  <c r="AD18" i="1"/>
  <c r="AD9" i="1"/>
  <c r="J154" i="1" l="1"/>
  <c r="L154" i="1"/>
  <c r="L156" i="1" s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S156" i="1" l="1"/>
  <c r="AB156" i="1"/>
  <c r="X156" i="1"/>
  <c r="T156" i="1"/>
  <c r="P156" i="1"/>
  <c r="W156" i="1"/>
  <c r="J156" i="1"/>
  <c r="J158" i="1" s="1"/>
  <c r="AD154" i="1"/>
  <c r="O156" i="1"/>
  <c r="AA156" i="1"/>
  <c r="Z156" i="1"/>
  <c r="V156" i="1"/>
  <c r="R156" i="1"/>
  <c r="N156" i="1"/>
  <c r="U156" i="1"/>
  <c r="Q156" i="1"/>
  <c r="M156" i="1"/>
  <c r="Y156" i="1"/>
  <c r="K156" i="1"/>
  <c r="AD156" i="1" l="1"/>
</calcChain>
</file>

<file path=xl/sharedStrings.xml><?xml version="1.0" encoding="utf-8"?>
<sst xmlns="http://schemas.openxmlformats.org/spreadsheetml/2006/main" count="189" uniqueCount="166">
  <si>
    <t>Uninflated Totals</t>
  </si>
  <si>
    <t>Inflation Factor (3%)</t>
  </si>
  <si>
    <t>Inflated Totals</t>
  </si>
  <si>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</si>
  <si>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</si>
  <si>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</si>
  <si>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</si>
  <si>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</si>
  <si>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</si>
  <si>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</si>
  <si>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</si>
  <si>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</si>
  <si>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</si>
  <si>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</si>
  <si>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Prepared By: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</si>
  <si>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</si>
  <si>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</si>
  <si>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</si>
  <si>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</si>
  <si>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</si>
  <si>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</si>
  <si>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</si>
  <si>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</si>
  <si>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</si>
  <si>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</si>
  <si>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</si>
  <si>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</si>
  <si>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</si>
  <si>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</si>
  <si>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</si>
  <si>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</si>
  <si>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</si>
  <si>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</si>
  <si>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</si>
  <si>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</si>
  <si>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</si>
  <si>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</si>
  <si>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</si>
  <si>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</si>
  <si>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</si>
  <si>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</si>
  <si>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</si>
  <si>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</si>
  <si>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</si>
  <si>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</si>
  <si>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</si>
  <si>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</si>
  <si>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</si>
  <si>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</si>
  <si>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</si>
  <si>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</si>
  <si>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Flooring - Carpet/ Resilient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</si>
  <si>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</si>
  <si>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</si>
  <si>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</si>
  <si>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</si>
  <si>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</si>
  <si>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</si>
  <si>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</si>
  <si>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Site &amp; Garage Other</t>
  </si>
  <si>
    <t>Common Area Other</t>
  </si>
  <si>
    <t>DU Other</t>
  </si>
  <si>
    <t>Accessible Unit (adapt or repair)</t>
  </si>
  <si>
    <t>Accessible Other</t>
  </si>
  <si>
    <t>Common Domestic Water Heater</t>
  </si>
  <si>
    <t>Structural Intregity Items (Critical)</t>
  </si>
  <si>
    <t>Bath Exhaust</t>
  </si>
  <si>
    <t>Trash Enclosure/ Sheds</t>
  </si>
  <si>
    <t>Porches/ Decks/ Canopies</t>
  </si>
  <si>
    <t>Furniture, Fixtures, &amp; Equipment (FF&amp;E)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</si>
  <si>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</si>
  <si>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</si>
  <si>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</si>
  <si>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</si>
  <si>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</si>
  <si>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</si>
  <si>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Stairs (interior &amp; exterior)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</si>
  <si>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</si>
  <si>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</si>
  <si>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</si>
  <si>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</si>
  <si>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</si>
  <si>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</si>
  <si>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Site Life-Safety (missing handrails, etc)</t>
  </si>
  <si>
    <t>Broken Glass Repair</t>
  </si>
  <si>
    <t>Water Penetration Remediation</t>
  </si>
  <si>
    <t>Foundation Repair</t>
  </si>
  <si>
    <t>Fire Alarm / CO/ NO2</t>
  </si>
  <si>
    <t>General Conditions, Overhead &amp; Profit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</si>
  <si>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</si>
  <si>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</si>
  <si>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</si>
  <si>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</si>
  <si>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</si>
  <si>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</si>
  <si>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</si>
  <si>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</si>
  <si>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t>I certify that this 20 Year Capital Expenditure Template is a true and accurate assessement of this property's condition.</t>
  </si>
  <si>
    <t xml:space="preserve">The costs indicated are based upon industry standards, current cost estimates, and/ or based upon the preparer's experience. </t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</si>
  <si>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</si>
  <si>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</si>
  <si>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</si>
  <si>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</si>
  <si>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</si>
  <si>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</si>
  <si>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</si>
  <si>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</si>
  <si>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</si>
  <si>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</si>
  <si>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</si>
  <si>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</si>
  <si>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</si>
  <si>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</si>
  <si>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</si>
  <si>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</si>
  <si>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</si>
  <si>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</si>
  <si>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</si>
  <si>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Plumbing &amp; Sanitation Other</t>
  </si>
  <si>
    <t>Mechanical Other</t>
  </si>
  <si>
    <t>Electrical Other</t>
  </si>
  <si>
    <t>Elevator Shaft/ Mech/ General</t>
  </si>
  <si>
    <t>Elevator Cab/ Finishes</t>
  </si>
  <si>
    <t>Elevator Other</t>
  </si>
  <si>
    <t>Lead-based Paint Remediation</t>
  </si>
  <si>
    <t>Mold/ Mildew Remediation</t>
  </si>
  <si>
    <t>Radon Mittigation</t>
  </si>
  <si>
    <t>Asbestos Containing Mat. Remediation</t>
  </si>
  <si>
    <t>Enivornmental Other</t>
  </si>
  <si>
    <t>Missing/ Damaged/ Inoperable Fire Sprinkler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</si>
  <si>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</si>
  <si>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</si>
  <si>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</si>
  <si>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</si>
  <si>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</si>
  <si>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</si>
  <si>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</si>
  <si>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</si>
  <si>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</si>
  <si>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Common Plumbing &amp; Sanitation Systems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</si>
  <si>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</si>
  <si>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</si>
  <si>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</si>
  <si>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</si>
  <si>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</si>
  <si>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</si>
  <si>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</si>
  <si>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</si>
  <si>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</si>
  <si>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</si>
  <si>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</si>
  <si>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</si>
  <si>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</si>
  <si>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</si>
  <si>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</si>
  <si>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</si>
  <si>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>Service/ Electrical Breakers</t>
  </si>
  <si>
    <t xml:space="preserve">Receptacles, switches, etc. </t>
  </si>
  <si>
    <t>Building Inspector/ Ordinance Compliance</t>
  </si>
  <si>
    <t>EUL = Expected Useful Life (in years)</t>
  </si>
  <si>
    <t>ERL = Effective Remaining Life (in years)</t>
  </si>
  <si>
    <t>Note: This shall be an "AS-IS", Pre-Rehab Projection</t>
  </si>
  <si>
    <t xml:space="preserve">Note: Critical Needs column must be used for Preservation Determination only. </t>
  </si>
  <si>
    <t>Note: See Chapter 10 of the Minnesota Housing Design/Construction Standards for Critical Needs determination.</t>
  </si>
  <si>
    <r>
      <t>Note: Current funding request must be in the Year 1 Column, unless it's</t>
    </r>
    <r>
      <rPr>
        <sz val="7"/>
        <rFont val="Calibri"/>
        <family val="2"/>
        <scheme val="minor"/>
      </rPr>
      <t xml:space="preserve"> a</t>
    </r>
    <r>
      <rPr>
        <sz val="7"/>
        <color theme="1"/>
        <rFont val="Calibri"/>
        <family val="2"/>
        <scheme val="minor"/>
      </rPr>
      <t xml:space="preserve"> Critical Needs item.</t>
    </r>
  </si>
  <si>
    <t>* No inflation added to Critical Needs or to Year 1 per July 2018 document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</si>
</sst>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5" borderId="13" xfId="1" applyFont="1" applyFill="1" applyBorder="1" applyAlignment="1" applyProtection="1">
      <alignment horizontal="center"/>
      <protection locked="0"/>
    </xf>
    <xf numFmtId="0" fontId="8" fillId="5" borderId="19" xfId="1" applyFont="1" applyFill="1" applyBorder="1" applyAlignment="1" applyProtection="1">
      <alignment horizontal="center"/>
      <protection locked="0"/>
    </xf>
    <xf numFmtId="0" fontId="8" fillId="5" borderId="21" xfId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17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3" fillId="3" borderId="11" xfId="0" applyFont="1" applyFill="1" applyBorder="1" applyAlignment="1" applyProtection="1"/>
    <xf numFmtId="0" fontId="3" fillId="3" borderId="4" xfId="0" applyFont="1" applyFill="1" applyBorder="1" applyProtection="1"/>
    <xf numFmtId="0" fontId="6" fillId="0" borderId="7" xfId="0" applyFont="1" applyFill="1" applyBorder="1" applyProtection="1"/>
    <xf numFmtId="1" fontId="2" fillId="0" borderId="7" xfId="0" applyNumberFormat="1" applyFont="1" applyBorder="1" applyAlignment="1" applyProtection="1">
      <alignment horizontal="right"/>
    </xf>
    <xf numFmtId="1" fontId="2" fillId="0" borderId="4" xfId="0" applyNumberFormat="1" applyFont="1" applyBorder="1" applyAlignment="1" applyProtection="1">
      <alignment horizontal="right"/>
    </xf>
    <xf numFmtId="1" fontId="2" fillId="0" borderId="3" xfId="0" applyNumberFormat="1" applyFont="1" applyBorder="1" applyAlignment="1" applyProtection="1">
      <alignment horizontal="right"/>
    </xf>
    <xf numFmtId="2" fontId="2" fillId="0" borderId="4" xfId="0" applyNumberFormat="1" applyFont="1" applyBorder="1" applyAlignment="1" applyProtection="1">
      <alignment horizontal="right"/>
    </xf>
    <xf numFmtId="0" fontId="6" fillId="0" borderId="5" xfId="0" applyFont="1" applyFill="1" applyBorder="1" applyProtection="1"/>
    <xf numFmtId="1" fontId="2" fillId="0" borderId="5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2" fillId="0" borderId="15" xfId="0" applyFont="1" applyBorder="1" applyProtection="1"/>
    <xf numFmtId="1" fontId="2" fillId="0" borderId="16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14" xfId="0" applyFont="1" applyBorder="1" applyProtection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0" xfId="0" applyFont="1" applyBorder="1" applyAlignment="1"/>
    <xf numFmtId="0" fontId="8" fillId="5" borderId="2" xfId="1" applyFont="1" applyFill="1" applyBorder="1" applyAlignment="1" applyProtection="1">
      <alignment horizontal="center" wrapText="1"/>
    </xf>
    <xf numFmtId="0" fontId="8" fillId="5" borderId="4" xfId="1" applyFont="1" applyFill="1" applyBorder="1" applyAlignment="1" applyProtection="1">
      <alignment horizontal="left"/>
    </xf>
    <xf numFmtId="0" fontId="8" fillId="5" borderId="4" xfId="1" applyFont="1" applyFill="1" applyBorder="1" applyAlignment="1" applyProtection="1">
      <alignment horizontal="center"/>
    </xf>
    <xf numFmtId="0" fontId="8" fillId="5" borderId="9" xfId="1" applyFont="1" applyFill="1" applyBorder="1" applyAlignment="1" applyProtection="1">
      <alignment horizontal="left"/>
    </xf>
    <xf numFmtId="0" fontId="8" fillId="5" borderId="8" xfId="1" applyFont="1" applyFill="1" applyBorder="1" applyAlignment="1" applyProtection="1">
      <alignment horizontal="left"/>
    </xf>
    <xf numFmtId="0" fontId="8" fillId="5" borderId="3" xfId="1" applyFont="1" applyFill="1" applyBorder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8" fillId="5" borderId="12" xfId="1" applyFont="1" applyFill="1" applyBorder="1" applyAlignment="1" applyProtection="1">
      <alignment horizontal="center"/>
    </xf>
    <xf numFmtId="0" fontId="8" fillId="5" borderId="18" xfId="1" applyFont="1" applyFill="1" applyBorder="1" applyAlignment="1" applyProtection="1">
      <alignment horizontal="center" wrapText="1"/>
    </xf>
    <xf numFmtId="0" fontId="8" fillId="5" borderId="19" xfId="1" applyFont="1" applyFill="1" applyBorder="1" applyAlignment="1" applyProtection="1">
      <alignment horizontal="center" wrapText="1"/>
    </xf>
    <xf numFmtId="0" fontId="8" fillId="5" borderId="18" xfId="1" applyFont="1" applyFill="1" applyBorder="1" applyAlignment="1" applyProtection="1">
      <alignment horizontal="center"/>
    </xf>
    <xf numFmtId="0" fontId="8" fillId="5" borderId="20" xfId="1" applyFont="1" applyFill="1" applyBorder="1" applyAlignment="1" applyProtection="1">
      <alignment horizontal="center" wrapText="1"/>
    </xf>
    <xf numFmtId="0" fontId="8" fillId="5" borderId="12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center"/>
    </xf>
    <xf numFmtId="164" fontId="2" fillId="0" borderId="1" xfId="0" applyNumberFormat="1" applyFont="1" applyBorder="1" applyProtection="1"/>
    <xf numFmtId="164" fontId="2" fillId="0" borderId="4" xfId="0" applyNumberFormat="1" applyFont="1" applyBorder="1" applyProtection="1"/>
    <xf numFmtId="164" fontId="4" fillId="0" borderId="4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Protection="1">
      <protection locked="0"/>
    </xf>
    <xf numFmtId="2" fontId="2" fillId="6" borderId="7" xfId="0" applyNumberFormat="1" applyFont="1" applyFill="1" applyBorder="1" applyAlignment="1" applyProtection="1">
      <alignment horizontal="right"/>
    </xf>
    <xf numFmtId="0" fontId="6" fillId="6" borderId="7" xfId="0" applyFont="1" applyFill="1" applyBorder="1" applyProtection="1"/>
    <xf numFmtId="0" fontId="2" fillId="0" borderId="2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0" xfId="0" applyFont="1" applyBorder="1" applyAlignment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tabSelected="1" view="pageLayout" zoomScale="115" zoomScaleNormal="100" zoomScaleSheetLayoutView="115" zoomScalePageLayoutView="115" workbookViewId="0">
      <selection activeCell="H1" sqref="H1"/>
    </sheetView>
  </sheetViews>
  <sheetFormatPr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23</v>
      </c>
      <c r="B1" s="122"/>
      <c r="C1" s="122"/>
      <c r="D1" s="122"/>
      <c r="E1" s="122"/>
      <c r="F1" s="122"/>
      <c r="G1" s="122"/>
      <c r="I1" s="88"/>
      <c r="J1" s="89"/>
      <c r="K1" s="85"/>
      <c r="L1" s="89"/>
      <c r="M1" s="92" t="s">
        <v>164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14</v>
      </c>
      <c r="B2" s="123"/>
      <c r="C2" s="123"/>
      <c r="D2" s="123"/>
      <c r="E2" s="123"/>
      <c r="F2" s="123"/>
      <c r="G2" s="123"/>
      <c r="H2" s="87"/>
      <c r="I2" s="92" t="s">
        <v>159</v>
      </c>
      <c r="K2" s="85"/>
      <c r="L2" s="88"/>
      <c r="M2" s="92" t="s">
        <v>161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30</v>
      </c>
      <c r="B3" s="123"/>
      <c r="C3" s="123"/>
      <c r="D3" s="123"/>
      <c r="E3" s="123"/>
      <c r="F3" s="123"/>
      <c r="G3" s="123"/>
      <c r="H3" s="87"/>
      <c r="I3" s="92" t="s">
        <v>160</v>
      </c>
      <c r="K3" s="86"/>
      <c r="L3" s="88"/>
      <c r="M3" s="93" t="s">
        <v>162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thickBot="1" x14ac:dyDescent="0.25">
      <c r="E4" s="90"/>
      <c r="I4" s="91"/>
      <c r="J4" s="63"/>
      <c r="K4" s="86"/>
      <c r="L4" s="63"/>
      <c r="M4" s="94" t="s">
        <v>163</v>
      </c>
      <c r="N4" s="94"/>
      <c r="O4" s="94"/>
      <c r="P4" s="94"/>
      <c r="Q4" s="94"/>
      <c r="R4" s="94"/>
      <c r="S4" s="94"/>
      <c r="T4" s="94"/>
      <c r="U4" s="94"/>
      <c r="V4" s="63"/>
      <c r="W4" s="63"/>
      <c r="X4" s="63"/>
      <c r="Y4" s="63"/>
      <c r="Z4" s="63"/>
      <c r="AA4" s="63"/>
      <c r="AB4" s="63"/>
      <c r="AC4" s="63"/>
      <c r="AD4" s="63"/>
    </row>
    <row r="5" spans="1:30" x14ac:dyDescent="0.2">
      <c r="A5" s="95" t="s">
        <v>6</v>
      </c>
      <c r="B5" s="96" t="s">
        <v>24</v>
      </c>
      <c r="C5" s="97"/>
      <c r="D5" s="97"/>
      <c r="E5" s="98" t="s">
        <v>37</v>
      </c>
      <c r="F5" s="99"/>
      <c r="G5" s="100"/>
      <c r="H5" s="101" t="s">
        <v>38</v>
      </c>
      <c r="I5" s="102" t="s">
        <v>57</v>
      </c>
      <c r="J5" s="108">
        <v>1</v>
      </c>
      <c r="K5" s="97">
        <v>2</v>
      </c>
      <c r="L5" s="100">
        <v>3</v>
      </c>
      <c r="M5" s="97">
        <v>4</v>
      </c>
      <c r="N5" s="97">
        <v>5</v>
      </c>
      <c r="O5" s="97">
        <v>6</v>
      </c>
      <c r="P5" s="97">
        <v>7</v>
      </c>
      <c r="Q5" s="97">
        <v>8</v>
      </c>
      <c r="R5" s="97">
        <v>9</v>
      </c>
      <c r="S5" s="97">
        <v>10</v>
      </c>
      <c r="T5" s="97">
        <v>11</v>
      </c>
      <c r="U5" s="97">
        <v>12</v>
      </c>
      <c r="V5" s="97">
        <v>13</v>
      </c>
      <c r="W5" s="97">
        <v>14</v>
      </c>
      <c r="X5" s="97">
        <v>15</v>
      </c>
      <c r="Y5" s="97">
        <v>16</v>
      </c>
      <c r="Z5" s="97">
        <v>17</v>
      </c>
      <c r="AA5" s="97">
        <v>18</v>
      </c>
      <c r="AB5" s="97">
        <v>19</v>
      </c>
      <c r="AC5" s="97">
        <v>20</v>
      </c>
      <c r="AD5" s="97" t="s">
        <v>39</v>
      </c>
    </row>
    <row r="6" spans="1:30" x14ac:dyDescent="0.2">
      <c r="A6" s="103" t="s">
        <v>36</v>
      </c>
      <c r="B6" s="104" t="s">
        <v>4</v>
      </c>
      <c r="C6" s="104" t="s">
        <v>13</v>
      </c>
      <c r="D6" s="104" t="s">
        <v>5</v>
      </c>
      <c r="E6" s="105" t="s">
        <v>33</v>
      </c>
      <c r="F6" s="103" t="s">
        <v>15</v>
      </c>
      <c r="G6" s="103" t="s">
        <v>25</v>
      </c>
      <c r="H6" s="106"/>
      <c r="I6" s="107" t="s">
        <v>58</v>
      </c>
      <c r="J6" s="13" t="s">
        <v>3</v>
      </c>
      <c r="K6" s="14" t="s">
        <v>3</v>
      </c>
      <c r="L6" s="15" t="s">
        <v>3</v>
      </c>
      <c r="M6" s="14" t="s">
        <v>3</v>
      </c>
      <c r="N6" s="14" t="s">
        <v>3</v>
      </c>
      <c r="O6" s="14" t="s">
        <v>3</v>
      </c>
      <c r="P6" s="14" t="s">
        <v>3</v>
      </c>
      <c r="Q6" s="14" t="s">
        <v>3</v>
      </c>
      <c r="R6" s="14" t="s">
        <v>3</v>
      </c>
      <c r="S6" s="14" t="s">
        <v>3</v>
      </c>
      <c r="T6" s="14" t="s">
        <v>3</v>
      </c>
      <c r="U6" s="14" t="s">
        <v>3</v>
      </c>
      <c r="V6" s="14" t="s">
        <v>3</v>
      </c>
      <c r="W6" s="14" t="s">
        <v>3</v>
      </c>
      <c r="X6" s="14" t="s">
        <v>3</v>
      </c>
      <c r="Y6" s="14" t="s">
        <v>3</v>
      </c>
      <c r="Z6" s="14" t="s">
        <v>3</v>
      </c>
      <c r="AA6" s="14" t="s">
        <v>3</v>
      </c>
      <c r="AB6" s="14" t="s">
        <v>3</v>
      </c>
      <c r="AC6" s="14" t="s">
        <v>3</v>
      </c>
      <c r="AD6" s="14"/>
    </row>
    <row r="7" spans="1:30" s="18" customFormat="1" ht="11.25" customHeight="1" x14ac:dyDescent="0.2">
      <c r="A7" s="65" t="s">
        <v>130</v>
      </c>
      <c r="B7" s="6"/>
      <c r="C7" s="6"/>
      <c r="D7" s="6"/>
      <c r="E7" s="16"/>
      <c r="F7" s="6"/>
      <c r="G7" s="6"/>
      <c r="H7" s="6"/>
      <c r="I7" s="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21" customFormat="1" ht="11.25" customHeight="1" x14ac:dyDescent="0.2">
      <c r="A8" s="66" t="s">
        <v>131</v>
      </c>
      <c r="B8" s="7"/>
      <c r="C8" s="7"/>
      <c r="D8" s="7"/>
      <c r="E8" s="19"/>
      <c r="F8" s="7"/>
      <c r="G8" s="7"/>
      <c r="H8" s="7"/>
      <c r="I8" s="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">
      <c r="A9" s="67" t="s">
        <v>40</v>
      </c>
      <c r="B9" s="22">
        <v>25</v>
      </c>
      <c r="C9" s="22">
        <v>0</v>
      </c>
      <c r="D9" s="67">
        <f>B9-C9</f>
        <v>25</v>
      </c>
      <c r="E9" s="112"/>
      <c r="F9" s="113"/>
      <c r="G9" s="109">
        <f t="shared" ref="G9:G23" si="0">E9*F9</f>
        <v>0</v>
      </c>
      <c r="H9" s="21"/>
      <c r="I9" s="23"/>
      <c r="J9" s="24"/>
      <c r="K9" s="25"/>
      <c r="L9" s="26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68">
        <f t="shared" ref="AD9:AD18" si="1">SUM(I9:AC9)</f>
        <v>0</v>
      </c>
    </row>
    <row r="10" spans="1:30" x14ac:dyDescent="0.2">
      <c r="A10" s="69" t="s">
        <v>41</v>
      </c>
      <c r="B10" s="2">
        <v>30</v>
      </c>
      <c r="C10" s="2">
        <v>0</v>
      </c>
      <c r="D10" s="69">
        <f t="shared" ref="D10:D66" si="2">B10-C10</f>
        <v>30</v>
      </c>
      <c r="E10" s="114"/>
      <c r="F10" s="115"/>
      <c r="G10" s="110">
        <f t="shared" si="0"/>
        <v>0</v>
      </c>
      <c r="H10" s="28"/>
      <c r="I10" s="29"/>
      <c r="J10" s="30"/>
      <c r="K10" s="31"/>
      <c r="L10" s="32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70">
        <f t="shared" si="1"/>
        <v>0</v>
      </c>
    </row>
    <row r="11" spans="1:30" x14ac:dyDescent="0.2">
      <c r="A11" s="69" t="s">
        <v>42</v>
      </c>
      <c r="B11" s="2">
        <v>5</v>
      </c>
      <c r="C11" s="2">
        <v>0</v>
      </c>
      <c r="D11" s="69">
        <f t="shared" si="2"/>
        <v>5</v>
      </c>
      <c r="E11" s="114"/>
      <c r="F11" s="115"/>
      <c r="G11" s="110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35</v>
      </c>
      <c r="B12" s="2">
        <v>50</v>
      </c>
      <c r="C12" s="2">
        <v>0</v>
      </c>
      <c r="D12" s="69">
        <f t="shared" si="2"/>
        <v>50</v>
      </c>
      <c r="E12" s="114"/>
      <c r="F12" s="115"/>
      <c r="G12" s="110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43</v>
      </c>
      <c r="B13" s="2">
        <v>20</v>
      </c>
      <c r="C13" s="2">
        <v>0</v>
      </c>
      <c r="D13" s="69">
        <f t="shared" si="2"/>
        <v>20</v>
      </c>
      <c r="E13" s="114"/>
      <c r="F13" s="115"/>
      <c r="G13" s="110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16</v>
      </c>
      <c r="B14" s="2">
        <v>25</v>
      </c>
      <c r="C14" s="2">
        <v>0</v>
      </c>
      <c r="D14" s="69">
        <f t="shared" si="2"/>
        <v>25</v>
      </c>
      <c r="E14" s="114"/>
      <c r="F14" s="115"/>
      <c r="G14" s="110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7</v>
      </c>
      <c r="B15" s="2">
        <v>15</v>
      </c>
      <c r="C15" s="2">
        <v>0</v>
      </c>
      <c r="D15" s="69">
        <f t="shared" si="2"/>
        <v>15</v>
      </c>
      <c r="E15" s="114"/>
      <c r="F15" s="115"/>
      <c r="G15" s="110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17</v>
      </c>
      <c r="B16" s="2">
        <v>40</v>
      </c>
      <c r="C16" s="2">
        <v>0</v>
      </c>
      <c r="D16" s="69">
        <f t="shared" si="2"/>
        <v>40</v>
      </c>
      <c r="E16" s="114"/>
      <c r="F16" s="115"/>
      <c r="G16" s="110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18</v>
      </c>
      <c r="B17" s="2">
        <v>20</v>
      </c>
      <c r="C17" s="2">
        <v>0</v>
      </c>
      <c r="D17" s="69">
        <f t="shared" si="2"/>
        <v>20</v>
      </c>
      <c r="E17" s="114"/>
      <c r="F17" s="115"/>
      <c r="G17" s="110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68</v>
      </c>
      <c r="B18" s="2">
        <v>28</v>
      </c>
      <c r="C18" s="2">
        <v>0</v>
      </c>
      <c r="D18" s="69">
        <f t="shared" si="2"/>
        <v>28</v>
      </c>
      <c r="E18" s="114"/>
      <c r="F18" s="115"/>
      <c r="G18" s="110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67</v>
      </c>
      <c r="B19" s="2">
        <v>30</v>
      </c>
      <c r="C19" s="2">
        <v>0</v>
      </c>
      <c r="D19" s="69">
        <f t="shared" si="2"/>
        <v>30</v>
      </c>
      <c r="E19" s="114"/>
      <c r="F19" s="115"/>
      <c r="G19" s="110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>SUM(I19:AC19)</f>
        <v>0</v>
      </c>
    </row>
    <row r="20" spans="1:30" s="39" customFormat="1" x14ac:dyDescent="0.2">
      <c r="A20" s="71" t="s">
        <v>100</v>
      </c>
      <c r="B20" s="5"/>
      <c r="C20" s="5"/>
      <c r="D20" s="5"/>
      <c r="E20" s="116"/>
      <c r="F20" s="117"/>
      <c r="G20" s="110">
        <f t="shared" si="0"/>
        <v>0</v>
      </c>
      <c r="H20" s="34"/>
      <c r="I20" s="35"/>
      <c r="J20" s="36"/>
      <c r="K20" s="37"/>
      <c r="L20" s="38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72">
        <f>SUM(I20:AC20)</f>
        <v>0</v>
      </c>
    </row>
    <row r="21" spans="1:30" s="39" customFormat="1" x14ac:dyDescent="0.2">
      <c r="A21" s="71" t="s">
        <v>82</v>
      </c>
      <c r="B21" s="5"/>
      <c r="C21" s="5"/>
      <c r="D21" s="5"/>
      <c r="E21" s="116"/>
      <c r="F21" s="117"/>
      <c r="G21" s="110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83</v>
      </c>
      <c r="B22" s="5"/>
      <c r="C22" s="5"/>
      <c r="D22" s="5"/>
      <c r="E22" s="116"/>
      <c r="F22" s="117"/>
      <c r="G22" s="110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x14ac:dyDescent="0.2">
      <c r="A23" s="69" t="s">
        <v>59</v>
      </c>
      <c r="B23" s="2"/>
      <c r="C23" s="2"/>
      <c r="D23" s="2"/>
      <c r="E23" s="114"/>
      <c r="F23" s="115"/>
      <c r="G23" s="110">
        <f t="shared" si="0"/>
        <v>0</v>
      </c>
      <c r="H23" s="28"/>
      <c r="I23" s="29"/>
      <c r="J23" s="30"/>
      <c r="K23" s="31"/>
      <c r="L23" s="3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70">
        <f>SUM(I23:AC23)</f>
        <v>0</v>
      </c>
    </row>
    <row r="24" spans="1:30" x14ac:dyDescent="0.2">
      <c r="A24" s="2"/>
      <c r="B24" s="2"/>
      <c r="C24" s="2"/>
      <c r="D24" s="2"/>
      <c r="E24" s="27"/>
      <c r="F24" s="2"/>
      <c r="G24" s="2"/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s="41" customFormat="1" ht="11.25" customHeight="1" x14ac:dyDescent="0.2">
      <c r="A25" s="65" t="s">
        <v>132</v>
      </c>
      <c r="B25" s="6"/>
      <c r="C25" s="6"/>
      <c r="D25" s="6"/>
      <c r="E25" s="16"/>
      <c r="F25" s="6"/>
      <c r="G25" s="6"/>
      <c r="H25" s="40"/>
      <c r="I25" s="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41" customFormat="1" ht="11.25" customHeight="1" x14ac:dyDescent="0.2">
      <c r="A26" s="66" t="s">
        <v>133</v>
      </c>
      <c r="B26" s="7"/>
      <c r="C26" s="7"/>
      <c r="D26" s="7"/>
      <c r="E26" s="19"/>
      <c r="F26" s="7"/>
      <c r="G26" s="7"/>
      <c r="H26" s="7"/>
      <c r="I26" s="7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s="39" customFormat="1" x14ac:dyDescent="0.2">
      <c r="A27" s="71" t="s">
        <v>65</v>
      </c>
      <c r="B27" s="5"/>
      <c r="C27" s="5"/>
      <c r="D27" s="5"/>
      <c r="E27" s="116"/>
      <c r="F27" s="117"/>
      <c r="G27" s="111">
        <f>E27*F27</f>
        <v>0</v>
      </c>
      <c r="H27" s="34"/>
      <c r="I27" s="35"/>
      <c r="J27" s="36"/>
      <c r="K27" s="37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x14ac:dyDescent="0.2">
      <c r="A28" s="2"/>
      <c r="B28" s="2"/>
      <c r="C28" s="2"/>
      <c r="D28" s="2"/>
      <c r="E28" s="27"/>
      <c r="F28" s="2"/>
      <c r="G28" s="2"/>
      <c r="H28" s="28"/>
      <c r="I28" s="29"/>
      <c r="J28" s="30"/>
      <c r="K28" s="31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41" customFormat="1" ht="11.25" customHeight="1" x14ac:dyDescent="0.2">
      <c r="A29" s="65" t="s">
        <v>134</v>
      </c>
      <c r="B29" s="42"/>
      <c r="C29" s="42"/>
      <c r="D29" s="8"/>
      <c r="E29" s="43"/>
      <c r="F29" s="6"/>
      <c r="G29" s="6"/>
      <c r="H29" s="6"/>
      <c r="I29" s="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41" customFormat="1" ht="11.25" customHeight="1" x14ac:dyDescent="0.2">
      <c r="A30" s="66" t="s">
        <v>135</v>
      </c>
      <c r="B30" s="44"/>
      <c r="C30" s="44"/>
      <c r="D30" s="9"/>
      <c r="E30" s="45"/>
      <c r="F30" s="7"/>
      <c r="G30" s="7"/>
      <c r="H30" s="7"/>
      <c r="I30" s="7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">
      <c r="A31" s="69" t="s">
        <v>44</v>
      </c>
      <c r="B31" s="2">
        <v>25</v>
      </c>
      <c r="C31" s="2">
        <v>0</v>
      </c>
      <c r="D31" s="69">
        <f t="shared" si="2"/>
        <v>25</v>
      </c>
      <c r="E31" s="114"/>
      <c r="F31" s="115"/>
      <c r="G31" s="110">
        <f t="shared" ref="G31:G52" si="3">E31*F31</f>
        <v>0</v>
      </c>
      <c r="H31" s="28"/>
      <c r="I31" s="29"/>
      <c r="J31" s="30"/>
      <c r="K31" s="31"/>
      <c r="L31" s="3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70">
        <f t="shared" ref="AD31:AD48" si="4">SUM(I31:AC31)</f>
        <v>0</v>
      </c>
    </row>
    <row r="32" spans="1:30" x14ac:dyDescent="0.2">
      <c r="A32" s="69" t="s">
        <v>45</v>
      </c>
      <c r="B32" s="2">
        <v>20</v>
      </c>
      <c r="C32" s="2">
        <v>0</v>
      </c>
      <c r="D32" s="69">
        <f t="shared" si="2"/>
        <v>20</v>
      </c>
      <c r="E32" s="114"/>
      <c r="F32" s="115"/>
      <c r="G32" s="110">
        <f t="shared" si="3"/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si="4"/>
        <v>0</v>
      </c>
    </row>
    <row r="33" spans="1:30" x14ac:dyDescent="0.2">
      <c r="A33" s="69" t="s">
        <v>19</v>
      </c>
      <c r="B33" s="2">
        <v>40</v>
      </c>
      <c r="C33" s="2">
        <v>0</v>
      </c>
      <c r="D33" s="69">
        <f t="shared" si="2"/>
        <v>40</v>
      </c>
      <c r="E33" s="114"/>
      <c r="F33" s="115"/>
      <c r="G33" s="110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20</v>
      </c>
      <c r="B34" s="2">
        <v>15</v>
      </c>
      <c r="C34" s="2">
        <v>0</v>
      </c>
      <c r="D34" s="69">
        <f t="shared" si="2"/>
        <v>15</v>
      </c>
      <c r="E34" s="114"/>
      <c r="F34" s="115"/>
      <c r="G34" s="110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21</v>
      </c>
      <c r="B35" s="2">
        <v>40</v>
      </c>
      <c r="C35" s="2">
        <v>0</v>
      </c>
      <c r="D35" s="69">
        <f t="shared" si="2"/>
        <v>40</v>
      </c>
      <c r="E35" s="114"/>
      <c r="F35" s="115"/>
      <c r="G35" s="110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22</v>
      </c>
      <c r="B36" s="2">
        <v>50</v>
      </c>
      <c r="C36" s="2">
        <v>0</v>
      </c>
      <c r="D36" s="69">
        <f t="shared" si="2"/>
        <v>50</v>
      </c>
      <c r="E36" s="114"/>
      <c r="F36" s="115"/>
      <c r="G36" s="110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32</v>
      </c>
      <c r="B37" s="2">
        <v>30</v>
      </c>
      <c r="C37" s="2">
        <v>0</v>
      </c>
      <c r="D37" s="69">
        <f t="shared" si="2"/>
        <v>30</v>
      </c>
      <c r="E37" s="114"/>
      <c r="F37" s="115"/>
      <c r="G37" s="110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101</v>
      </c>
      <c r="B38" s="2">
        <v>45</v>
      </c>
      <c r="C38" s="2">
        <v>0</v>
      </c>
      <c r="D38" s="69">
        <f t="shared" si="2"/>
        <v>45</v>
      </c>
      <c r="E38" s="114"/>
      <c r="F38" s="115"/>
      <c r="G38" s="110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46</v>
      </c>
      <c r="B39" s="2">
        <v>10</v>
      </c>
      <c r="C39" s="2">
        <v>0</v>
      </c>
      <c r="D39" s="69">
        <f t="shared" si="2"/>
        <v>10</v>
      </c>
      <c r="E39" s="114"/>
      <c r="F39" s="115"/>
      <c r="G39" s="110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47</v>
      </c>
      <c r="B40" s="2">
        <v>50</v>
      </c>
      <c r="C40" s="2">
        <v>0</v>
      </c>
      <c r="D40" s="69">
        <f t="shared" si="2"/>
        <v>50</v>
      </c>
      <c r="E40" s="114"/>
      <c r="F40" s="115"/>
      <c r="G40" s="110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103</v>
      </c>
      <c r="B41" s="2">
        <v>25</v>
      </c>
      <c r="C41" s="2">
        <v>0</v>
      </c>
      <c r="D41" s="69">
        <f t="shared" si="2"/>
        <v>25</v>
      </c>
      <c r="E41" s="114"/>
      <c r="F41" s="115"/>
      <c r="G41" s="110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31</v>
      </c>
      <c r="B42" s="2">
        <v>30</v>
      </c>
      <c r="C42" s="2">
        <v>0</v>
      </c>
      <c r="D42" s="69">
        <f t="shared" si="2"/>
        <v>30</v>
      </c>
      <c r="E42" s="114"/>
      <c r="F42" s="115"/>
      <c r="G42" s="110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48</v>
      </c>
      <c r="B43" s="2">
        <v>25</v>
      </c>
      <c r="C43" s="2">
        <v>0</v>
      </c>
      <c r="D43" s="69">
        <f t="shared" si="2"/>
        <v>25</v>
      </c>
      <c r="E43" s="114"/>
      <c r="F43" s="115"/>
      <c r="G43" s="110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102</v>
      </c>
      <c r="B44" s="2">
        <v>30</v>
      </c>
      <c r="C44" s="2">
        <v>0</v>
      </c>
      <c r="D44" s="69">
        <f t="shared" si="2"/>
        <v>30</v>
      </c>
      <c r="E44" s="114"/>
      <c r="F44" s="115"/>
      <c r="G44" s="110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49</v>
      </c>
      <c r="B45" s="2">
        <v>25</v>
      </c>
      <c r="C45" s="2">
        <v>0</v>
      </c>
      <c r="D45" s="69">
        <f t="shared" si="2"/>
        <v>25</v>
      </c>
      <c r="E45" s="114"/>
      <c r="F45" s="115"/>
      <c r="G45" s="110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10</v>
      </c>
      <c r="B46" s="2">
        <v>20</v>
      </c>
      <c r="C46" s="2">
        <v>0</v>
      </c>
      <c r="D46" s="69">
        <f t="shared" si="2"/>
        <v>20</v>
      </c>
      <c r="E46" s="114"/>
      <c r="F46" s="115"/>
      <c r="G46" s="110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74</v>
      </c>
      <c r="B47" s="2">
        <v>50</v>
      </c>
      <c r="C47" s="2">
        <v>0</v>
      </c>
      <c r="D47" s="69">
        <f t="shared" ref="D47" si="5">B47-C47</f>
        <v>50</v>
      </c>
      <c r="E47" s="114"/>
      <c r="F47" s="115"/>
      <c r="G47" s="110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ref="AD47" si="6">SUM(I47:AC47)</f>
        <v>0</v>
      </c>
    </row>
    <row r="48" spans="1:30" s="39" customFormat="1" x14ac:dyDescent="0.2">
      <c r="A48" s="71" t="s">
        <v>84</v>
      </c>
      <c r="B48" s="5"/>
      <c r="C48" s="5"/>
      <c r="D48" s="5"/>
      <c r="E48" s="116"/>
      <c r="F48" s="117"/>
      <c r="G48" s="111">
        <f t="shared" si="3"/>
        <v>0</v>
      </c>
      <c r="H48" s="34"/>
      <c r="I48" s="35"/>
      <c r="J48" s="36"/>
      <c r="K48" s="37"/>
      <c r="L48" s="38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72">
        <f t="shared" si="4"/>
        <v>0</v>
      </c>
    </row>
    <row r="49" spans="1:30" s="39" customFormat="1" x14ac:dyDescent="0.2">
      <c r="A49" s="71" t="s">
        <v>104</v>
      </c>
      <c r="B49" s="5"/>
      <c r="C49" s="5"/>
      <c r="D49" s="5"/>
      <c r="E49" s="116"/>
      <c r="F49" s="117"/>
      <c r="G49" s="111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>SUM(I49:AC49)</f>
        <v>0</v>
      </c>
    </row>
    <row r="50" spans="1:30" s="39" customFormat="1" x14ac:dyDescent="0.2">
      <c r="A50" s="71" t="s">
        <v>85</v>
      </c>
      <c r="B50" s="5"/>
      <c r="C50" s="5"/>
      <c r="D50" s="5"/>
      <c r="E50" s="116"/>
      <c r="F50" s="117"/>
      <c r="G50" s="111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86</v>
      </c>
      <c r="B51" s="5"/>
      <c r="C51" s="5"/>
      <c r="D51" s="5"/>
      <c r="E51" s="116"/>
      <c r="F51" s="117"/>
      <c r="G51" s="111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x14ac:dyDescent="0.2">
      <c r="A52" s="69" t="s">
        <v>105</v>
      </c>
      <c r="B52" s="2"/>
      <c r="C52" s="2"/>
      <c r="D52" s="2"/>
      <c r="E52" s="114"/>
      <c r="F52" s="115"/>
      <c r="G52" s="110">
        <f t="shared" si="3"/>
        <v>0</v>
      </c>
      <c r="H52" s="28"/>
      <c r="I52" s="29"/>
      <c r="J52" s="30"/>
      <c r="K52" s="31"/>
      <c r="L52" s="32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70">
        <f>SUM(I52:AC52)</f>
        <v>0</v>
      </c>
    </row>
    <row r="53" spans="1:30" x14ac:dyDescent="0.2">
      <c r="A53" s="2"/>
      <c r="B53" s="2"/>
      <c r="C53" s="2"/>
      <c r="D53" s="2"/>
      <c r="E53" s="27"/>
      <c r="F53" s="2"/>
      <c r="G53" s="2"/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s="41" customFormat="1" ht="11.25" customHeight="1" x14ac:dyDescent="0.2">
      <c r="A54" s="65" t="s">
        <v>136</v>
      </c>
      <c r="B54" s="8"/>
      <c r="C54" s="8"/>
      <c r="D54" s="8"/>
      <c r="E54" s="43"/>
      <c r="F54" s="6"/>
      <c r="G54" s="6"/>
      <c r="H54" s="6"/>
      <c r="I54" s="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41" customFormat="1" ht="11.25" customHeight="1" x14ac:dyDescent="0.2">
      <c r="A55" s="66" t="s">
        <v>137</v>
      </c>
      <c r="B55" s="9"/>
      <c r="C55" s="9"/>
      <c r="D55" s="9"/>
      <c r="E55" s="45"/>
      <c r="F55" s="7"/>
      <c r="G55" s="7"/>
      <c r="H55" s="7"/>
      <c r="I55" s="7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s="39" customFormat="1" x14ac:dyDescent="0.2">
      <c r="A56" s="71" t="s">
        <v>71</v>
      </c>
      <c r="B56" s="5">
        <v>50</v>
      </c>
      <c r="C56" s="5">
        <v>0</v>
      </c>
      <c r="D56" s="71">
        <f>B56-C56</f>
        <v>50</v>
      </c>
      <c r="E56" s="116"/>
      <c r="F56" s="117"/>
      <c r="G56" s="111">
        <f t="shared" ref="G56:G67" si="7">E56*F56</f>
        <v>0</v>
      </c>
      <c r="H56" s="34"/>
      <c r="I56" s="35"/>
      <c r="J56" s="36"/>
      <c r="K56" s="37"/>
      <c r="L56" s="38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72">
        <f>SUM(I56:AC56)</f>
        <v>0</v>
      </c>
    </row>
    <row r="57" spans="1:30" x14ac:dyDescent="0.2">
      <c r="A57" s="69" t="s">
        <v>69</v>
      </c>
      <c r="B57" s="2">
        <v>25</v>
      </c>
      <c r="C57" s="2">
        <v>0</v>
      </c>
      <c r="D57" s="69">
        <f t="shared" si="2"/>
        <v>25</v>
      </c>
      <c r="E57" s="114"/>
      <c r="F57" s="115"/>
      <c r="G57" s="110">
        <f t="shared" si="7"/>
        <v>0</v>
      </c>
      <c r="H57" s="28"/>
      <c r="I57" s="29"/>
      <c r="J57" s="30"/>
      <c r="K57" s="31"/>
      <c r="L57" s="32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70">
        <f t="shared" ref="AD57:AD67" si="8">SUM(I57:AC57)</f>
        <v>0</v>
      </c>
    </row>
    <row r="58" spans="1:30" x14ac:dyDescent="0.2">
      <c r="A58" s="69" t="s">
        <v>70</v>
      </c>
      <c r="B58" s="2">
        <v>15</v>
      </c>
      <c r="C58" s="2">
        <v>0</v>
      </c>
      <c r="D58" s="69">
        <f>B58-C58</f>
        <v>15</v>
      </c>
      <c r="E58" s="114"/>
      <c r="F58" s="115"/>
      <c r="G58" s="110">
        <f t="shared" si="7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>SUM(I58:AC58)</f>
        <v>0</v>
      </c>
    </row>
    <row r="59" spans="1:30" x14ac:dyDescent="0.2">
      <c r="A59" s="69" t="s">
        <v>106</v>
      </c>
      <c r="B59" s="2">
        <v>30</v>
      </c>
      <c r="C59" s="2">
        <v>0</v>
      </c>
      <c r="D59" s="69">
        <f>B59-C59</f>
        <v>30</v>
      </c>
      <c r="E59" s="114"/>
      <c r="F59" s="115"/>
      <c r="G59" s="110">
        <f t="shared" si="7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50</v>
      </c>
      <c r="B60" s="2">
        <v>40</v>
      </c>
      <c r="C60" s="2">
        <v>0</v>
      </c>
      <c r="D60" s="69">
        <f t="shared" si="2"/>
        <v>40</v>
      </c>
      <c r="E60" s="114"/>
      <c r="F60" s="115"/>
      <c r="G60" s="110">
        <f t="shared" si="7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 t="shared" si="8"/>
        <v>0</v>
      </c>
    </row>
    <row r="61" spans="1:30" x14ac:dyDescent="0.2">
      <c r="A61" s="69" t="s">
        <v>51</v>
      </c>
      <c r="B61" s="2">
        <v>7</v>
      </c>
      <c r="C61" s="2">
        <v>0</v>
      </c>
      <c r="D61" s="69">
        <f t="shared" si="2"/>
        <v>7</v>
      </c>
      <c r="E61" s="114"/>
      <c r="F61" s="115"/>
      <c r="G61" s="110">
        <f t="shared" si="7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8"/>
        <v>0</v>
      </c>
    </row>
    <row r="62" spans="1:30" x14ac:dyDescent="0.2">
      <c r="A62" s="69" t="s">
        <v>52</v>
      </c>
      <c r="B62" s="2">
        <v>8</v>
      </c>
      <c r="C62" s="2">
        <v>0</v>
      </c>
      <c r="D62" s="69">
        <f t="shared" si="2"/>
        <v>8</v>
      </c>
      <c r="E62" s="114"/>
      <c r="F62" s="115"/>
      <c r="G62" s="110">
        <f t="shared" si="7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8"/>
        <v>0</v>
      </c>
    </row>
    <row r="63" spans="1:30" x14ac:dyDescent="0.2">
      <c r="A63" s="69" t="s">
        <v>72</v>
      </c>
      <c r="B63" s="2">
        <v>7</v>
      </c>
      <c r="C63" s="2">
        <v>0</v>
      </c>
      <c r="D63" s="69">
        <f t="shared" si="2"/>
        <v>7</v>
      </c>
      <c r="E63" s="114"/>
      <c r="F63" s="115"/>
      <c r="G63" s="110">
        <f t="shared" si="7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>SUM(I63:AC63)</f>
        <v>0</v>
      </c>
    </row>
    <row r="64" spans="1:30" x14ac:dyDescent="0.2">
      <c r="A64" s="69" t="s">
        <v>73</v>
      </c>
      <c r="B64" s="2">
        <v>15</v>
      </c>
      <c r="C64" s="2">
        <v>0</v>
      </c>
      <c r="D64" s="69">
        <f t="shared" si="2"/>
        <v>15</v>
      </c>
      <c r="E64" s="114"/>
      <c r="F64" s="115"/>
      <c r="G64" s="110">
        <f t="shared" si="7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107</v>
      </c>
      <c r="B65" s="2">
        <v>20</v>
      </c>
      <c r="C65" s="2">
        <v>0</v>
      </c>
      <c r="D65" s="69">
        <f t="shared" si="2"/>
        <v>20</v>
      </c>
      <c r="E65" s="114"/>
      <c r="F65" s="115"/>
      <c r="G65" s="110">
        <f t="shared" si="7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 t="shared" si="8"/>
        <v>0</v>
      </c>
    </row>
    <row r="66" spans="1:30" x14ac:dyDescent="0.2">
      <c r="A66" s="69" t="s">
        <v>76</v>
      </c>
      <c r="B66" s="2">
        <v>50</v>
      </c>
      <c r="C66" s="2">
        <v>0</v>
      </c>
      <c r="D66" s="69">
        <f t="shared" si="2"/>
        <v>50</v>
      </c>
      <c r="E66" s="114"/>
      <c r="F66" s="115"/>
      <c r="G66" s="110">
        <f t="shared" si="7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>SUM(I66:AC66)</f>
        <v>0</v>
      </c>
    </row>
    <row r="67" spans="1:30" x14ac:dyDescent="0.2">
      <c r="A67" s="69" t="s">
        <v>60</v>
      </c>
      <c r="B67" s="2">
        <v>0</v>
      </c>
      <c r="C67" s="2">
        <v>0</v>
      </c>
      <c r="D67" s="69">
        <f t="shared" ref="D67" si="9">B67-C67</f>
        <v>0</v>
      </c>
      <c r="E67" s="114"/>
      <c r="F67" s="115"/>
      <c r="G67" s="110">
        <f t="shared" si="7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 t="shared" si="8"/>
        <v>0</v>
      </c>
    </row>
    <row r="68" spans="1:30" x14ac:dyDescent="0.2">
      <c r="A68" s="10"/>
      <c r="B68" s="10"/>
      <c r="C68" s="10"/>
      <c r="D68" s="10"/>
      <c r="E68" s="46"/>
      <c r="F68" s="10"/>
      <c r="G68" s="10"/>
      <c r="H68" s="18"/>
      <c r="I68" s="47"/>
      <c r="J68" s="48"/>
      <c r="K68" s="49"/>
      <c r="L68" s="50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1:30" s="18" customFormat="1" ht="12" customHeight="1" x14ac:dyDescent="0.2">
      <c r="A69" s="65" t="s">
        <v>138</v>
      </c>
      <c r="B69" s="8"/>
      <c r="C69" s="8"/>
      <c r="D69" s="8"/>
      <c r="E69" s="43"/>
      <c r="F69" s="6"/>
      <c r="G69" s="6"/>
      <c r="H69" s="6"/>
      <c r="I69" s="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21" customFormat="1" ht="12" customHeight="1" x14ac:dyDescent="0.2">
      <c r="A70" s="66" t="s">
        <v>139</v>
      </c>
      <c r="B70" s="9"/>
      <c r="C70" s="9"/>
      <c r="D70" s="9"/>
      <c r="E70" s="45"/>
      <c r="F70" s="7"/>
      <c r="G70" s="7"/>
      <c r="H70" s="7"/>
      <c r="I70" s="7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">
      <c r="A71" s="67" t="s">
        <v>64</v>
      </c>
      <c r="B71" s="22">
        <v>15</v>
      </c>
      <c r="C71" s="22">
        <v>0</v>
      </c>
      <c r="D71" s="67">
        <f>B71-C71</f>
        <v>15</v>
      </c>
      <c r="E71" s="112"/>
      <c r="F71" s="113"/>
      <c r="G71" s="109">
        <f t="shared" ref="G71:G74" si="10">E71*F71</f>
        <v>0</v>
      </c>
      <c r="H71" s="21"/>
      <c r="I71" s="23"/>
      <c r="J71" s="24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8">
        <f>SUM(I71:AC71)</f>
        <v>0</v>
      </c>
    </row>
    <row r="72" spans="1:30" s="39" customFormat="1" x14ac:dyDescent="0.2">
      <c r="A72" s="71" t="s">
        <v>113</v>
      </c>
      <c r="B72" s="5"/>
      <c r="C72" s="5"/>
      <c r="D72" s="5"/>
      <c r="E72" s="116"/>
      <c r="F72" s="117"/>
      <c r="G72" s="111">
        <f t="shared" si="10"/>
        <v>0</v>
      </c>
      <c r="H72" s="34"/>
      <c r="I72" s="35"/>
      <c r="J72" s="36"/>
      <c r="K72" s="37"/>
      <c r="L72" s="38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72">
        <f>SUM(I72:AC72)</f>
        <v>0</v>
      </c>
    </row>
    <row r="73" spans="1:30" s="39" customFormat="1" x14ac:dyDescent="0.2">
      <c r="A73" s="71" t="s">
        <v>114</v>
      </c>
      <c r="B73" s="5"/>
      <c r="C73" s="5"/>
      <c r="D73" s="5"/>
      <c r="E73" s="116"/>
      <c r="F73" s="117"/>
      <c r="G73" s="111">
        <f t="shared" si="10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118</v>
      </c>
      <c r="B74" s="5"/>
      <c r="C74" s="5"/>
      <c r="D74" s="5"/>
      <c r="E74" s="116"/>
      <c r="F74" s="117"/>
      <c r="G74" s="111">
        <f t="shared" si="10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5"/>
      <c r="B75" s="5"/>
      <c r="C75" s="5"/>
      <c r="D75" s="5"/>
      <c r="E75" s="33"/>
      <c r="F75" s="5"/>
      <c r="G75" s="5"/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41" customFormat="1" ht="12" customHeight="1" x14ac:dyDescent="0.2">
      <c r="A76" s="65" t="s">
        <v>140</v>
      </c>
      <c r="B76" s="8"/>
      <c r="C76" s="8"/>
      <c r="D76" s="8"/>
      <c r="E76" s="43"/>
      <c r="F76" s="6"/>
      <c r="G76" s="6"/>
      <c r="H76" s="6"/>
      <c r="I76" s="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41" customFormat="1" ht="12" customHeight="1" x14ac:dyDescent="0.2">
      <c r="A77" s="73" t="s">
        <v>141</v>
      </c>
      <c r="B77" s="9"/>
      <c r="C77" s="9"/>
      <c r="D77" s="9"/>
      <c r="E77" s="45"/>
      <c r="F77" s="7"/>
      <c r="G77" s="7"/>
      <c r="H77" s="7"/>
      <c r="I77" s="7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2">
      <c r="A78" s="69" t="s">
        <v>11</v>
      </c>
      <c r="B78" s="2">
        <v>30</v>
      </c>
      <c r="C78" s="2">
        <v>0</v>
      </c>
      <c r="D78" s="69">
        <f>B78-C78</f>
        <v>30</v>
      </c>
      <c r="E78" s="114"/>
      <c r="F78" s="115"/>
      <c r="G78" s="110">
        <f t="shared" ref="G78:G81" si="11">E78*F78</f>
        <v>0</v>
      </c>
      <c r="H78" s="28"/>
      <c r="I78" s="29"/>
      <c r="J78" s="30"/>
      <c r="K78" s="31"/>
      <c r="L78" s="32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70">
        <f>SUM(I78:AC78)</f>
        <v>0</v>
      </c>
    </row>
    <row r="79" spans="1:30" x14ac:dyDescent="0.2">
      <c r="A79" s="69" t="s">
        <v>12</v>
      </c>
      <c r="B79" s="2">
        <v>25</v>
      </c>
      <c r="C79" s="2">
        <v>0</v>
      </c>
      <c r="D79" s="69">
        <f>B79-C79</f>
        <v>25</v>
      </c>
      <c r="E79" s="114"/>
      <c r="F79" s="115"/>
      <c r="G79" s="110">
        <f t="shared" si="11"/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75</v>
      </c>
      <c r="B80" s="2">
        <v>15</v>
      </c>
      <c r="C80" s="2">
        <v>0</v>
      </c>
      <c r="D80" s="69">
        <f>B80-C80</f>
        <v>15</v>
      </c>
      <c r="E80" s="114"/>
      <c r="F80" s="115"/>
      <c r="G80" s="110">
        <f t="shared" si="11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s="39" customFormat="1" x14ac:dyDescent="0.2">
      <c r="A81" s="71" t="s">
        <v>119</v>
      </c>
      <c r="B81" s="5"/>
      <c r="C81" s="5"/>
      <c r="D81" s="5"/>
      <c r="E81" s="116"/>
      <c r="F81" s="117"/>
      <c r="G81" s="111">
        <f t="shared" si="11"/>
        <v>0</v>
      </c>
      <c r="H81" s="34"/>
      <c r="I81" s="35"/>
      <c r="J81" s="36"/>
      <c r="K81" s="37"/>
      <c r="L81" s="38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72">
        <f>SUM(I81:AC81)</f>
        <v>0</v>
      </c>
    </row>
    <row r="82" spans="1:30" s="39" customFormat="1" x14ac:dyDescent="0.2">
      <c r="A82" s="5"/>
      <c r="B82" s="5"/>
      <c r="C82" s="5"/>
      <c r="D82" s="5"/>
      <c r="E82" s="33"/>
      <c r="F82" s="5"/>
      <c r="G82" s="5"/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41" customFormat="1" ht="11.25" customHeight="1" x14ac:dyDescent="0.2">
      <c r="A83" s="65" t="s">
        <v>142</v>
      </c>
      <c r="B83" s="8"/>
      <c r="C83" s="8"/>
      <c r="D83" s="8"/>
      <c r="E83" s="43"/>
      <c r="F83" s="6"/>
      <c r="G83" s="6"/>
      <c r="H83" s="6"/>
      <c r="I83" s="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41" customFormat="1" ht="11.25" customHeight="1" x14ac:dyDescent="0.2">
      <c r="A84" s="66" t="s">
        <v>143</v>
      </c>
      <c r="B84" s="9"/>
      <c r="C84" s="9"/>
      <c r="D84" s="9"/>
      <c r="E84" s="45"/>
      <c r="F84" s="7"/>
      <c r="G84" s="7"/>
      <c r="H84" s="7"/>
      <c r="I84" s="7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s="39" customFormat="1" x14ac:dyDescent="0.2">
      <c r="A85" s="71" t="s">
        <v>155</v>
      </c>
      <c r="B85" s="5"/>
      <c r="C85" s="5"/>
      <c r="D85" s="5"/>
      <c r="E85" s="116"/>
      <c r="F85" s="117"/>
      <c r="G85" s="111">
        <f t="shared" ref="G85:G90" si="12">E85*F85</f>
        <v>0</v>
      </c>
      <c r="H85" s="34"/>
      <c r="I85" s="35"/>
      <c r="J85" s="36"/>
      <c r="K85" s="37"/>
      <c r="L85" s="38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72">
        <f>SUM(I85:AC85)</f>
        <v>0</v>
      </c>
    </row>
    <row r="86" spans="1:30" s="39" customFormat="1" x14ac:dyDescent="0.2">
      <c r="A86" s="71" t="s">
        <v>157</v>
      </c>
      <c r="B86" s="5"/>
      <c r="C86" s="5"/>
      <c r="D86" s="5"/>
      <c r="E86" s="116"/>
      <c r="F86" s="117"/>
      <c r="G86" s="111">
        <f t="shared" si="12"/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156</v>
      </c>
      <c r="B87" s="5"/>
      <c r="C87" s="5"/>
      <c r="D87" s="5"/>
      <c r="E87" s="116"/>
      <c r="F87" s="117"/>
      <c r="G87" s="111">
        <f t="shared" si="12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87</v>
      </c>
      <c r="B88" s="5">
        <v>10</v>
      </c>
      <c r="C88" s="5">
        <v>0</v>
      </c>
      <c r="D88" s="71">
        <f>B88-C88</f>
        <v>10</v>
      </c>
      <c r="E88" s="116"/>
      <c r="F88" s="117"/>
      <c r="G88" s="111">
        <f t="shared" si="12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115</v>
      </c>
      <c r="B89" s="5"/>
      <c r="C89" s="5"/>
      <c r="D89" s="5"/>
      <c r="E89" s="116"/>
      <c r="F89" s="117"/>
      <c r="G89" s="111">
        <f t="shared" si="12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 t="shared" ref="AD89:AD90" si="13">SUM(I89:AC89)</f>
        <v>0</v>
      </c>
    </row>
    <row r="90" spans="1:30" s="39" customFormat="1" x14ac:dyDescent="0.2">
      <c r="A90" s="71" t="s">
        <v>120</v>
      </c>
      <c r="B90" s="5"/>
      <c r="C90" s="5"/>
      <c r="D90" s="5"/>
      <c r="E90" s="116"/>
      <c r="F90" s="117"/>
      <c r="G90" s="111">
        <f t="shared" si="12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si="13"/>
        <v>0</v>
      </c>
    </row>
    <row r="91" spans="1:30" s="39" customFormat="1" x14ac:dyDescent="0.2">
      <c r="A91" s="5"/>
      <c r="B91" s="5"/>
      <c r="C91" s="5"/>
      <c r="D91" s="5"/>
      <c r="E91" s="33"/>
      <c r="F91" s="5"/>
      <c r="G91" s="5"/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41" customFormat="1" ht="11.25" customHeight="1" x14ac:dyDescent="0.2">
      <c r="A92" s="65" t="s">
        <v>144</v>
      </c>
      <c r="B92" s="8"/>
      <c r="C92" s="8"/>
      <c r="D92" s="8"/>
      <c r="E92" s="43"/>
      <c r="F92" s="6"/>
      <c r="G92" s="6"/>
      <c r="H92" s="6"/>
      <c r="I92" s="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s="41" customFormat="1" ht="11.25" customHeight="1" x14ac:dyDescent="0.2">
      <c r="A93" s="66" t="s">
        <v>145</v>
      </c>
      <c r="B93" s="9"/>
      <c r="C93" s="9"/>
      <c r="D93" s="9"/>
      <c r="E93" s="45"/>
      <c r="F93" s="7"/>
      <c r="G93" s="7"/>
      <c r="H93" s="7"/>
      <c r="I93" s="7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1:30" s="39" customFormat="1" x14ac:dyDescent="0.2">
      <c r="A94" s="71" t="s">
        <v>121</v>
      </c>
      <c r="B94" s="5"/>
      <c r="C94" s="5"/>
      <c r="D94" s="5"/>
      <c r="E94" s="116"/>
      <c r="F94" s="117"/>
      <c r="G94" s="111">
        <f t="shared" ref="G94:G96" si="14">E94*F94</f>
        <v>0</v>
      </c>
      <c r="H94" s="34"/>
      <c r="I94" s="35"/>
      <c r="J94" s="36"/>
      <c r="K94" s="37"/>
      <c r="L94" s="38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72">
        <f>SUM(I94:AC94)</f>
        <v>0</v>
      </c>
    </row>
    <row r="95" spans="1:30" s="39" customFormat="1" x14ac:dyDescent="0.2">
      <c r="A95" s="71" t="s">
        <v>122</v>
      </c>
      <c r="B95" s="5"/>
      <c r="C95" s="5"/>
      <c r="D95" s="5"/>
      <c r="E95" s="116"/>
      <c r="F95" s="117"/>
      <c r="G95" s="111">
        <f t="shared" si="14"/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123</v>
      </c>
      <c r="B96" s="5"/>
      <c r="C96" s="5"/>
      <c r="D96" s="5"/>
      <c r="E96" s="116"/>
      <c r="F96" s="117"/>
      <c r="G96" s="111">
        <f t="shared" si="14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5"/>
      <c r="B97" s="5"/>
      <c r="C97" s="5"/>
      <c r="D97" s="5"/>
      <c r="E97" s="33"/>
      <c r="F97" s="5"/>
      <c r="G97" s="5"/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41" customFormat="1" ht="11.25" customHeight="1" x14ac:dyDescent="0.2">
      <c r="A98" s="65" t="s">
        <v>146</v>
      </c>
      <c r="B98" s="8"/>
      <c r="C98" s="8"/>
      <c r="D98" s="8"/>
      <c r="E98" s="43"/>
      <c r="F98" s="6"/>
      <c r="G98" s="6"/>
      <c r="H98" s="6"/>
      <c r="I98" s="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s="41" customFormat="1" ht="11.25" customHeight="1" x14ac:dyDescent="0.2">
      <c r="A99" s="66" t="s">
        <v>147</v>
      </c>
      <c r="B99" s="9"/>
      <c r="C99" s="9"/>
      <c r="D99" s="9"/>
      <c r="E99" s="45"/>
      <c r="F99" s="7"/>
      <c r="G99" s="7"/>
      <c r="H99" s="7"/>
      <c r="I99" s="7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1:30" s="39" customFormat="1" x14ac:dyDescent="0.2">
      <c r="A100" s="71" t="s">
        <v>115</v>
      </c>
      <c r="B100" s="5"/>
      <c r="C100" s="5"/>
      <c r="D100" s="5"/>
      <c r="E100" s="116"/>
      <c r="F100" s="117"/>
      <c r="G100" s="111">
        <f t="shared" ref="G100:G101" si="15">E100*F100</f>
        <v>0</v>
      </c>
      <c r="H100" s="34"/>
      <c r="I100" s="35"/>
      <c r="J100" s="36"/>
      <c r="K100" s="37"/>
      <c r="L100" s="38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72">
        <f t="shared" ref="AD100:AD101" si="16">SUM(I100:AC100)</f>
        <v>0</v>
      </c>
    </row>
    <row r="101" spans="1:30" s="39" customFormat="1" x14ac:dyDescent="0.2">
      <c r="A101" s="71" t="s">
        <v>129</v>
      </c>
      <c r="B101" s="5"/>
      <c r="C101" s="5"/>
      <c r="D101" s="5"/>
      <c r="E101" s="116"/>
      <c r="F101" s="117"/>
      <c r="G101" s="111">
        <f t="shared" si="15"/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si="16"/>
        <v>0</v>
      </c>
    </row>
    <row r="102" spans="1:30" s="39" customFormat="1" x14ac:dyDescent="0.2">
      <c r="A102" s="5"/>
      <c r="B102" s="5"/>
      <c r="C102" s="5"/>
      <c r="D102" s="5"/>
      <c r="E102" s="33"/>
      <c r="F102" s="5"/>
      <c r="G102" s="5"/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41" customFormat="1" ht="11.25" customHeight="1" x14ac:dyDescent="0.2">
      <c r="A103" s="65" t="s">
        <v>148</v>
      </c>
      <c r="B103" s="8"/>
      <c r="C103" s="8"/>
      <c r="D103" s="8"/>
      <c r="E103" s="43"/>
      <c r="F103" s="6"/>
      <c r="G103" s="6"/>
      <c r="H103" s="6"/>
      <c r="I103" s="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s="41" customFormat="1" ht="11.25" customHeight="1" x14ac:dyDescent="0.2">
      <c r="A104" s="66" t="s">
        <v>149</v>
      </c>
      <c r="B104" s="9"/>
      <c r="C104" s="9"/>
      <c r="D104" s="9"/>
      <c r="E104" s="45"/>
      <c r="F104" s="7"/>
      <c r="G104" s="7"/>
      <c r="H104" s="7"/>
      <c r="I104" s="7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1:30" s="39" customFormat="1" x14ac:dyDescent="0.2">
      <c r="A105" s="71" t="s">
        <v>124</v>
      </c>
      <c r="B105" s="5"/>
      <c r="C105" s="5"/>
      <c r="D105" s="5"/>
      <c r="E105" s="116"/>
      <c r="F105" s="117"/>
      <c r="G105" s="111">
        <f t="shared" ref="G105:G109" si="17">E105*F105</f>
        <v>0</v>
      </c>
      <c r="H105" s="34"/>
      <c r="I105" s="35"/>
      <c r="J105" s="36"/>
      <c r="K105" s="37"/>
      <c r="L105" s="38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72">
        <f t="shared" ref="AD105:AD109" si="18">SUM(I105:AC105)</f>
        <v>0</v>
      </c>
    </row>
    <row r="106" spans="1:30" s="39" customFormat="1" x14ac:dyDescent="0.2">
      <c r="A106" s="71" t="s">
        <v>125</v>
      </c>
      <c r="B106" s="5"/>
      <c r="C106" s="5"/>
      <c r="D106" s="5"/>
      <c r="E106" s="116"/>
      <c r="F106" s="117"/>
      <c r="G106" s="111">
        <f t="shared" si="17"/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si="18"/>
        <v>0</v>
      </c>
    </row>
    <row r="107" spans="1:30" s="39" customFormat="1" x14ac:dyDescent="0.2">
      <c r="A107" s="71" t="s">
        <v>126</v>
      </c>
      <c r="B107" s="5"/>
      <c r="C107" s="5"/>
      <c r="D107" s="5"/>
      <c r="E107" s="116"/>
      <c r="F107" s="117"/>
      <c r="G107" s="111">
        <f t="shared" si="17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8"/>
        <v>0</v>
      </c>
    </row>
    <row r="108" spans="1:30" s="39" customFormat="1" x14ac:dyDescent="0.2">
      <c r="A108" s="71" t="s">
        <v>127</v>
      </c>
      <c r="B108" s="5"/>
      <c r="C108" s="5"/>
      <c r="D108" s="5"/>
      <c r="E108" s="116"/>
      <c r="F108" s="117"/>
      <c r="G108" s="111">
        <f t="shared" si="17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8"/>
        <v>0</v>
      </c>
    </row>
    <row r="109" spans="1:30" s="39" customFormat="1" x14ac:dyDescent="0.2">
      <c r="A109" s="71" t="s">
        <v>128</v>
      </c>
      <c r="B109" s="5"/>
      <c r="C109" s="5"/>
      <c r="D109" s="5"/>
      <c r="E109" s="116"/>
      <c r="F109" s="117"/>
      <c r="G109" s="111">
        <f t="shared" si="17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8"/>
        <v>0</v>
      </c>
    </row>
    <row r="110" spans="1:30" s="39" customFormat="1" x14ac:dyDescent="0.2">
      <c r="A110" s="5"/>
      <c r="B110" s="5"/>
      <c r="C110" s="5"/>
      <c r="D110" s="5"/>
      <c r="E110" s="33"/>
      <c r="F110" s="5"/>
      <c r="G110" s="5"/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41" customFormat="1" ht="11.25" customHeight="1" x14ac:dyDescent="0.2">
      <c r="A111" s="65" t="s">
        <v>150</v>
      </c>
      <c r="B111" s="8"/>
      <c r="C111" s="8"/>
      <c r="D111" s="8"/>
      <c r="E111" s="43"/>
      <c r="F111" s="8"/>
      <c r="G111" s="8"/>
      <c r="H111" s="8"/>
      <c r="I111" s="8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s="41" customFormat="1" ht="11.25" customHeight="1" x14ac:dyDescent="0.2">
      <c r="A112" s="66" t="s">
        <v>151</v>
      </c>
      <c r="B112" s="9"/>
      <c r="C112" s="9"/>
      <c r="D112" s="9"/>
      <c r="E112" s="45"/>
      <c r="F112" s="9"/>
      <c r="G112" s="9"/>
      <c r="H112" s="9"/>
      <c r="I112" s="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1:30" x14ac:dyDescent="0.2">
      <c r="A113" s="69" t="s">
        <v>116</v>
      </c>
      <c r="B113" s="2"/>
      <c r="C113" s="2"/>
      <c r="D113" s="2"/>
      <c r="E113" s="114"/>
      <c r="F113" s="115"/>
      <c r="G113" s="110">
        <f t="shared" ref="G113:G115" si="19">E113*F113</f>
        <v>0</v>
      </c>
      <c r="H113" s="28"/>
      <c r="I113" s="29"/>
      <c r="J113" s="30"/>
      <c r="K113" s="31"/>
      <c r="L113" s="32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70">
        <f t="shared" ref="AD113:AD116" si="20">SUM(I113:AC113)</f>
        <v>0</v>
      </c>
    </row>
    <row r="114" spans="1:30" x14ac:dyDescent="0.2">
      <c r="A114" s="69" t="s">
        <v>62</v>
      </c>
      <c r="B114" s="2"/>
      <c r="C114" s="2"/>
      <c r="D114" s="2"/>
      <c r="E114" s="114"/>
      <c r="F114" s="115"/>
      <c r="G114" s="110">
        <f t="shared" si="19"/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si="20"/>
        <v>0</v>
      </c>
    </row>
    <row r="115" spans="1:30" x14ac:dyDescent="0.2">
      <c r="A115" s="69" t="s">
        <v>63</v>
      </c>
      <c r="B115" s="2"/>
      <c r="C115" s="2"/>
      <c r="D115" s="2"/>
      <c r="E115" s="114"/>
      <c r="F115" s="115"/>
      <c r="G115" s="110">
        <f t="shared" si="19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20"/>
        <v>0</v>
      </c>
    </row>
    <row r="116" spans="1:30" x14ac:dyDescent="0.2">
      <c r="A116" s="2"/>
      <c r="B116" s="2"/>
      <c r="C116" s="2"/>
      <c r="D116" s="2"/>
      <c r="E116" s="27"/>
      <c r="F116" s="2"/>
      <c r="G116" s="2"/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20"/>
        <v>0</v>
      </c>
    </row>
    <row r="117" spans="1:30" s="41" customFormat="1" ht="11.25" customHeight="1" x14ac:dyDescent="0.2">
      <c r="A117" s="65" t="s">
        <v>152</v>
      </c>
      <c r="B117" s="8"/>
      <c r="C117" s="8"/>
      <c r="D117" s="8"/>
      <c r="E117" s="43"/>
      <c r="F117" s="8"/>
      <c r="G117" s="8"/>
      <c r="H117" s="8"/>
      <c r="I117" s="8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s="41" customFormat="1" ht="11.25" customHeight="1" x14ac:dyDescent="0.2">
      <c r="A118" s="73" t="s">
        <v>34</v>
      </c>
      <c r="B118" s="9"/>
      <c r="C118" s="9"/>
      <c r="D118" s="9"/>
      <c r="E118" s="45"/>
      <c r="F118" s="9"/>
      <c r="G118" s="9"/>
      <c r="H118" s="9"/>
      <c r="I118" s="9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1:30" x14ac:dyDescent="0.2">
      <c r="A119" s="69" t="s">
        <v>117</v>
      </c>
      <c r="B119" s="2"/>
      <c r="C119" s="2"/>
      <c r="D119" s="2"/>
      <c r="E119" s="114"/>
      <c r="F119" s="115"/>
      <c r="G119" s="110">
        <f t="shared" ref="G119:G122" si="21">E119*F119</f>
        <v>0</v>
      </c>
      <c r="H119" s="28"/>
      <c r="I119" s="29"/>
      <c r="J119" s="30"/>
      <c r="K119" s="31"/>
      <c r="L119" s="32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70">
        <f t="shared" ref="AD119:AD122" si="22">SUM(I119:AC119)</f>
        <v>0</v>
      </c>
    </row>
    <row r="120" spans="1:30" x14ac:dyDescent="0.2">
      <c r="A120" s="69" t="s">
        <v>158</v>
      </c>
      <c r="B120" s="2"/>
      <c r="C120" s="2"/>
      <c r="D120" s="2"/>
      <c r="E120" s="114"/>
      <c r="F120" s="115"/>
      <c r="G120" s="110">
        <f t="shared" si="21"/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si="22"/>
        <v>0</v>
      </c>
    </row>
    <row r="121" spans="1:30" x14ac:dyDescent="0.2">
      <c r="A121" s="69" t="s">
        <v>34</v>
      </c>
      <c r="B121" s="2"/>
      <c r="C121" s="2"/>
      <c r="D121" s="2"/>
      <c r="E121" s="114"/>
      <c r="F121" s="115"/>
      <c r="G121" s="110">
        <f t="shared" si="21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22"/>
        <v>0</v>
      </c>
    </row>
    <row r="122" spans="1:30" x14ac:dyDescent="0.2">
      <c r="A122" s="69" t="s">
        <v>34</v>
      </c>
      <c r="B122" s="2"/>
      <c r="C122" s="2"/>
      <c r="D122" s="2"/>
      <c r="E122" s="114"/>
      <c r="F122" s="115"/>
      <c r="G122" s="110">
        <f t="shared" si="21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22"/>
        <v>0</v>
      </c>
    </row>
    <row r="123" spans="1:30" x14ac:dyDescent="0.2">
      <c r="A123" s="2"/>
      <c r="B123" s="2"/>
      <c r="C123" s="2"/>
      <c r="D123" s="2"/>
      <c r="E123" s="27"/>
      <c r="F123" s="2"/>
      <c r="G123" s="2"/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s="41" customFormat="1" ht="11.25" customHeight="1" x14ac:dyDescent="0.2">
      <c r="A124" s="65" t="s">
        <v>153</v>
      </c>
      <c r="B124" s="8"/>
      <c r="C124" s="8"/>
      <c r="D124" s="8"/>
      <c r="E124" s="43"/>
      <c r="F124" s="6"/>
      <c r="G124" s="6"/>
      <c r="H124" s="6"/>
      <c r="I124" s="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s="41" customFormat="1" ht="11.25" customHeight="1" x14ac:dyDescent="0.2">
      <c r="A125" s="66" t="s">
        <v>154</v>
      </c>
      <c r="B125" s="9"/>
      <c r="C125" s="9"/>
      <c r="D125" s="9"/>
      <c r="E125" s="45"/>
      <c r="F125" s="7"/>
      <c r="G125" s="7"/>
      <c r="H125" s="7"/>
      <c r="I125" s="7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1:30" x14ac:dyDescent="0.2">
      <c r="A126" s="69" t="s">
        <v>108</v>
      </c>
      <c r="B126" s="2">
        <v>20</v>
      </c>
      <c r="C126" s="2">
        <v>0</v>
      </c>
      <c r="D126" s="69">
        <f t="shared" ref="D126:D132" si="23">B126-C126</f>
        <v>20</v>
      </c>
      <c r="E126" s="114"/>
      <c r="F126" s="115"/>
      <c r="G126" s="110">
        <f t="shared" ref="G126:G147" si="24">E126*F126</f>
        <v>0</v>
      </c>
      <c r="H126" s="28"/>
      <c r="I126" s="29"/>
      <c r="J126" s="30"/>
      <c r="K126" s="31"/>
      <c r="L126" s="32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70">
        <f>SUM(I126:AC126)</f>
        <v>0</v>
      </c>
    </row>
    <row r="127" spans="1:30" x14ac:dyDescent="0.2">
      <c r="A127" s="69" t="s">
        <v>8</v>
      </c>
      <c r="B127" s="2">
        <v>20</v>
      </c>
      <c r="C127" s="2">
        <v>0</v>
      </c>
      <c r="D127" s="69">
        <f t="shared" si="23"/>
        <v>20</v>
      </c>
      <c r="E127" s="114"/>
      <c r="F127" s="115"/>
      <c r="G127" s="110">
        <f t="shared" si="24"/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26</v>
      </c>
      <c r="B128" s="2">
        <v>7</v>
      </c>
      <c r="C128" s="2">
        <v>0</v>
      </c>
      <c r="D128" s="69">
        <f t="shared" si="23"/>
        <v>7</v>
      </c>
      <c r="E128" s="114"/>
      <c r="F128" s="115"/>
      <c r="G128" s="110">
        <f t="shared" si="24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 t="shared" ref="AD128:AD146" si="25">SUM(I128:AC128)</f>
        <v>0</v>
      </c>
    </row>
    <row r="129" spans="1:30" x14ac:dyDescent="0.2">
      <c r="A129" s="69" t="s">
        <v>53</v>
      </c>
      <c r="B129" s="2">
        <v>15</v>
      </c>
      <c r="C129" s="2">
        <v>0</v>
      </c>
      <c r="D129" s="69">
        <f t="shared" si="23"/>
        <v>15</v>
      </c>
      <c r="E129" s="114"/>
      <c r="F129" s="115"/>
      <c r="G129" s="110">
        <f t="shared" si="24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si="25"/>
        <v>0</v>
      </c>
    </row>
    <row r="130" spans="1:30" x14ac:dyDescent="0.2">
      <c r="A130" s="69" t="s">
        <v>52</v>
      </c>
      <c r="B130" s="2">
        <v>8</v>
      </c>
      <c r="C130" s="2">
        <v>0</v>
      </c>
      <c r="D130" s="69">
        <f t="shared" si="23"/>
        <v>8</v>
      </c>
      <c r="E130" s="114"/>
      <c r="F130" s="115"/>
      <c r="G130" s="110">
        <f t="shared" si="24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5"/>
        <v>0</v>
      </c>
    </row>
    <row r="131" spans="1:30" x14ac:dyDescent="0.2">
      <c r="A131" s="69" t="s">
        <v>54</v>
      </c>
      <c r="B131" s="2">
        <v>30</v>
      </c>
      <c r="C131" s="2">
        <v>0</v>
      </c>
      <c r="D131" s="69">
        <f t="shared" si="23"/>
        <v>30</v>
      </c>
      <c r="E131" s="114"/>
      <c r="F131" s="115"/>
      <c r="G131" s="110">
        <f t="shared" si="24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5"/>
        <v>0</v>
      </c>
    </row>
    <row r="132" spans="1:30" x14ac:dyDescent="0.2">
      <c r="A132" s="69" t="s">
        <v>9</v>
      </c>
      <c r="B132" s="2">
        <v>20</v>
      </c>
      <c r="C132" s="2">
        <v>0</v>
      </c>
      <c r="D132" s="69">
        <f t="shared" si="23"/>
        <v>20</v>
      </c>
      <c r="E132" s="114"/>
      <c r="F132" s="115"/>
      <c r="G132" s="110">
        <f t="shared" si="24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5"/>
        <v>0</v>
      </c>
    </row>
    <row r="133" spans="1:30" x14ac:dyDescent="0.2">
      <c r="A133" s="69" t="s">
        <v>109</v>
      </c>
      <c r="B133" s="2"/>
      <c r="C133" s="2"/>
      <c r="D133" s="69"/>
      <c r="E133" s="114"/>
      <c r="F133" s="115"/>
      <c r="G133" s="110">
        <f t="shared" si="24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5"/>
        <v>0</v>
      </c>
    </row>
    <row r="134" spans="1:30" x14ac:dyDescent="0.2">
      <c r="A134" s="69" t="s">
        <v>66</v>
      </c>
      <c r="B134" s="2"/>
      <c r="C134" s="2"/>
      <c r="D134" s="69"/>
      <c r="E134" s="114"/>
      <c r="F134" s="115"/>
      <c r="G134" s="110">
        <f t="shared" si="24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5"/>
        <v>0</v>
      </c>
    </row>
    <row r="135" spans="1:30" x14ac:dyDescent="0.2">
      <c r="A135" s="69" t="s">
        <v>77</v>
      </c>
      <c r="B135" s="2">
        <v>10</v>
      </c>
      <c r="C135" s="2">
        <v>0</v>
      </c>
      <c r="D135" s="69">
        <f t="shared" ref="D135" si="26">B135-C135</f>
        <v>10</v>
      </c>
      <c r="E135" s="114"/>
      <c r="F135" s="115"/>
      <c r="G135" s="110">
        <f t="shared" si="24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ref="AD135" si="27">SUM(I135:AC135)</f>
        <v>0</v>
      </c>
    </row>
    <row r="136" spans="1:30" x14ac:dyDescent="0.2">
      <c r="A136" s="69" t="s">
        <v>110</v>
      </c>
      <c r="B136" s="2">
        <v>15</v>
      </c>
      <c r="C136" s="2">
        <v>0</v>
      </c>
      <c r="D136" s="69">
        <f>B136-C136</f>
        <v>15</v>
      </c>
      <c r="E136" s="114"/>
      <c r="F136" s="115"/>
      <c r="G136" s="110">
        <f t="shared" si="24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5"/>
        <v>0</v>
      </c>
    </row>
    <row r="137" spans="1:30" x14ac:dyDescent="0.2">
      <c r="A137" s="69" t="s">
        <v>111</v>
      </c>
      <c r="B137" s="2">
        <v>10</v>
      </c>
      <c r="C137" s="2">
        <v>0</v>
      </c>
      <c r="D137" s="69">
        <f t="shared" ref="D137:D138" si="28">B137-C137</f>
        <v>10</v>
      </c>
      <c r="E137" s="114"/>
      <c r="F137" s="115"/>
      <c r="G137" s="110">
        <f t="shared" si="24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ref="AD137:AD138" si="29">SUM(I137:AC137)</f>
        <v>0</v>
      </c>
    </row>
    <row r="138" spans="1:30" x14ac:dyDescent="0.2">
      <c r="A138" s="69" t="s">
        <v>80</v>
      </c>
      <c r="B138" s="2">
        <v>15</v>
      </c>
      <c r="C138" s="2">
        <v>0</v>
      </c>
      <c r="D138" s="69">
        <f t="shared" si="28"/>
        <v>15</v>
      </c>
      <c r="E138" s="114"/>
      <c r="F138" s="115"/>
      <c r="G138" s="110">
        <f t="shared" si="24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9"/>
        <v>0</v>
      </c>
    </row>
    <row r="139" spans="1:30" x14ac:dyDescent="0.2">
      <c r="A139" s="69" t="s">
        <v>78</v>
      </c>
      <c r="B139" s="2">
        <v>15</v>
      </c>
      <c r="C139" s="2">
        <v>0</v>
      </c>
      <c r="D139" s="69">
        <f t="shared" ref="D139:D140" si="30">B139-C139</f>
        <v>15</v>
      </c>
      <c r="E139" s="114"/>
      <c r="F139" s="115"/>
      <c r="G139" s="110">
        <f t="shared" si="24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ref="AD139:AD140" si="31">SUM(I139:AC139)</f>
        <v>0</v>
      </c>
    </row>
    <row r="140" spans="1:30" x14ac:dyDescent="0.2">
      <c r="A140" s="69" t="s">
        <v>79</v>
      </c>
      <c r="B140" s="2">
        <v>15</v>
      </c>
      <c r="C140" s="2">
        <v>0</v>
      </c>
      <c r="D140" s="69">
        <f t="shared" si="30"/>
        <v>15</v>
      </c>
      <c r="E140" s="114"/>
      <c r="F140" s="115"/>
      <c r="G140" s="110">
        <f t="shared" si="24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31"/>
        <v>0</v>
      </c>
    </row>
    <row r="141" spans="1:30" x14ac:dyDescent="0.2">
      <c r="A141" s="69" t="s">
        <v>27</v>
      </c>
      <c r="B141" s="2">
        <v>20</v>
      </c>
      <c r="C141" s="2">
        <v>0</v>
      </c>
      <c r="D141" s="69">
        <f t="shared" ref="D141:D146" si="32">B141-C141</f>
        <v>20</v>
      </c>
      <c r="E141" s="114"/>
      <c r="F141" s="115"/>
      <c r="G141" s="110">
        <f t="shared" si="24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5"/>
        <v>0</v>
      </c>
    </row>
    <row r="142" spans="1:30" x14ac:dyDescent="0.2">
      <c r="A142" s="69" t="s">
        <v>55</v>
      </c>
      <c r="B142" s="2">
        <v>10</v>
      </c>
      <c r="C142" s="2">
        <v>0</v>
      </c>
      <c r="D142" s="69">
        <f t="shared" si="32"/>
        <v>10</v>
      </c>
      <c r="E142" s="114"/>
      <c r="F142" s="115"/>
      <c r="G142" s="110">
        <f t="shared" si="24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5"/>
        <v>0</v>
      </c>
    </row>
    <row r="143" spans="1:30" x14ac:dyDescent="0.2">
      <c r="A143" s="69" t="s">
        <v>112</v>
      </c>
      <c r="B143" s="2">
        <v>30</v>
      </c>
      <c r="C143" s="2">
        <v>0</v>
      </c>
      <c r="D143" s="69">
        <f t="shared" si="32"/>
        <v>30</v>
      </c>
      <c r="E143" s="114"/>
      <c r="F143" s="115"/>
      <c r="G143" s="110">
        <f t="shared" si="24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5"/>
        <v>0</v>
      </c>
    </row>
    <row r="144" spans="1:30" x14ac:dyDescent="0.2">
      <c r="A144" s="69" t="s">
        <v>56</v>
      </c>
      <c r="B144" s="2">
        <v>12</v>
      </c>
      <c r="C144" s="2">
        <v>0</v>
      </c>
      <c r="D144" s="69">
        <f t="shared" si="32"/>
        <v>12</v>
      </c>
      <c r="E144" s="114"/>
      <c r="F144" s="115"/>
      <c r="G144" s="110">
        <f t="shared" si="24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5"/>
        <v>0</v>
      </c>
    </row>
    <row r="145" spans="1:30" x14ac:dyDescent="0.2">
      <c r="A145" s="69" t="s">
        <v>28</v>
      </c>
      <c r="B145" s="2">
        <v>7</v>
      </c>
      <c r="C145" s="2">
        <v>0</v>
      </c>
      <c r="D145" s="69">
        <f t="shared" si="32"/>
        <v>7</v>
      </c>
      <c r="E145" s="114"/>
      <c r="F145" s="115"/>
      <c r="G145" s="110">
        <f t="shared" si="24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5"/>
        <v>0</v>
      </c>
    </row>
    <row r="146" spans="1:30" x14ac:dyDescent="0.2">
      <c r="A146" s="69" t="s">
        <v>29</v>
      </c>
      <c r="B146" s="2">
        <v>25</v>
      </c>
      <c r="C146" s="2">
        <v>0</v>
      </c>
      <c r="D146" s="69">
        <f t="shared" si="32"/>
        <v>25</v>
      </c>
      <c r="E146" s="114"/>
      <c r="F146" s="115"/>
      <c r="G146" s="110">
        <f t="shared" si="24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5"/>
        <v>0</v>
      </c>
    </row>
    <row r="147" spans="1:30" x14ac:dyDescent="0.2">
      <c r="A147" s="69" t="s">
        <v>61</v>
      </c>
      <c r="B147" s="2"/>
      <c r="C147" s="2"/>
      <c r="D147" s="2"/>
      <c r="E147" s="114"/>
      <c r="F147" s="115"/>
      <c r="G147" s="110">
        <f t="shared" si="24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>SUM(I147:AC147)</f>
        <v>0</v>
      </c>
    </row>
    <row r="148" spans="1:30" x14ac:dyDescent="0.2">
      <c r="A148" s="2"/>
      <c r="B148" s="2"/>
      <c r="C148" s="2"/>
      <c r="D148" s="2"/>
      <c r="E148" s="27"/>
      <c r="F148" s="2"/>
      <c r="G148" s="2"/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x14ac:dyDescent="0.2">
      <c r="A149" s="74" t="s">
        <v>88</v>
      </c>
      <c r="B149" s="4"/>
      <c r="C149" s="4"/>
      <c r="D149" s="4"/>
      <c r="E149" s="51"/>
      <c r="F149" s="4"/>
      <c r="G149" s="4"/>
      <c r="H149" s="52"/>
      <c r="I149" s="53"/>
      <c r="J149" s="54"/>
      <c r="K149" s="55"/>
      <c r="L149" s="56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1:30" x14ac:dyDescent="0.2">
      <c r="A150" s="69" t="s">
        <v>89</v>
      </c>
      <c r="B150" s="2"/>
      <c r="C150" s="2"/>
      <c r="D150" s="2"/>
      <c r="E150" s="27"/>
      <c r="F150" s="2"/>
      <c r="G150" s="2"/>
      <c r="H150" s="28"/>
      <c r="I150" s="29"/>
      <c r="J150" s="30"/>
      <c r="K150" s="31"/>
      <c r="L150" s="32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x14ac:dyDescent="0.2">
      <c r="A151" s="69" t="s">
        <v>90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91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2"/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69" t="s">
        <v>0</v>
      </c>
      <c r="B154" s="3"/>
      <c r="C154" s="3"/>
      <c r="D154" s="3"/>
      <c r="E154" s="57"/>
      <c r="F154" s="3"/>
      <c r="G154" s="3"/>
      <c r="H154" s="58"/>
      <c r="I154" s="75">
        <f t="shared" ref="I154:AB154" si="33">SUM(I7:I153)</f>
        <v>0</v>
      </c>
      <c r="J154" s="76">
        <f t="shared" si="33"/>
        <v>0</v>
      </c>
      <c r="K154" s="77">
        <f t="shared" si="33"/>
        <v>0</v>
      </c>
      <c r="L154" s="78">
        <f t="shared" si="33"/>
        <v>0</v>
      </c>
      <c r="M154" s="77">
        <f t="shared" si="33"/>
        <v>0</v>
      </c>
      <c r="N154" s="77">
        <f t="shared" si="33"/>
        <v>0</v>
      </c>
      <c r="O154" s="77">
        <f t="shared" si="33"/>
        <v>0</v>
      </c>
      <c r="P154" s="77">
        <f t="shared" si="33"/>
        <v>0</v>
      </c>
      <c r="Q154" s="77">
        <f t="shared" si="33"/>
        <v>0</v>
      </c>
      <c r="R154" s="77">
        <f t="shared" si="33"/>
        <v>0</v>
      </c>
      <c r="S154" s="77">
        <f t="shared" si="33"/>
        <v>0</v>
      </c>
      <c r="T154" s="77">
        <f t="shared" si="33"/>
        <v>0</v>
      </c>
      <c r="U154" s="77">
        <f t="shared" si="33"/>
        <v>0</v>
      </c>
      <c r="V154" s="77">
        <f t="shared" si="33"/>
        <v>0</v>
      </c>
      <c r="W154" s="77">
        <f t="shared" si="33"/>
        <v>0</v>
      </c>
      <c r="X154" s="77">
        <f t="shared" si="33"/>
        <v>0</v>
      </c>
      <c r="Y154" s="77">
        <f t="shared" si="33"/>
        <v>0</v>
      </c>
      <c r="Z154" s="77">
        <f t="shared" si="33"/>
        <v>0</v>
      </c>
      <c r="AA154" s="77">
        <f t="shared" si="33"/>
        <v>0</v>
      </c>
      <c r="AB154" s="77">
        <f t="shared" si="33"/>
        <v>0</v>
      </c>
      <c r="AC154" s="77">
        <v>0</v>
      </c>
      <c r="AD154" s="77">
        <f>SUM(J154:AC154)</f>
        <v>0</v>
      </c>
    </row>
    <row r="155" spans="1:30" x14ac:dyDescent="0.2">
      <c r="A155" s="69" t="s">
        <v>1</v>
      </c>
      <c r="B155" s="3"/>
      <c r="C155" s="3"/>
      <c r="D155" s="3"/>
      <c r="E155" s="57"/>
      <c r="F155" s="3"/>
      <c r="G155" s="3"/>
      <c r="H155" s="58"/>
      <c r="I155" s="119">
        <v>0</v>
      </c>
      <c r="J155" s="118">
        <v>0</v>
      </c>
      <c r="K155" s="79">
        <f>ROUND(103%^J5, 2)</f>
        <v>1.03</v>
      </c>
      <c r="L155" s="79">
        <f t="shared" ref="L155:AC155" si="34">ROUND(103%^K5, 2)</f>
        <v>1.06</v>
      </c>
      <c r="M155" s="79">
        <f t="shared" si="34"/>
        <v>1.0900000000000001</v>
      </c>
      <c r="N155" s="79">
        <f t="shared" si="34"/>
        <v>1.1299999999999999</v>
      </c>
      <c r="O155" s="79">
        <f t="shared" si="34"/>
        <v>1.1599999999999999</v>
      </c>
      <c r="P155" s="79">
        <f t="shared" si="34"/>
        <v>1.19</v>
      </c>
      <c r="Q155" s="79">
        <f t="shared" si="34"/>
        <v>1.23</v>
      </c>
      <c r="R155" s="79">
        <f t="shared" si="34"/>
        <v>1.27</v>
      </c>
      <c r="S155" s="79">
        <f t="shared" si="34"/>
        <v>1.3</v>
      </c>
      <c r="T155" s="79">
        <f t="shared" si="34"/>
        <v>1.34</v>
      </c>
      <c r="U155" s="79">
        <f t="shared" si="34"/>
        <v>1.38</v>
      </c>
      <c r="V155" s="79">
        <f t="shared" si="34"/>
        <v>1.43</v>
      </c>
      <c r="W155" s="79">
        <f t="shared" si="34"/>
        <v>1.47</v>
      </c>
      <c r="X155" s="79">
        <f t="shared" si="34"/>
        <v>1.51</v>
      </c>
      <c r="Y155" s="79">
        <f t="shared" si="34"/>
        <v>1.56</v>
      </c>
      <c r="Z155" s="79">
        <f t="shared" si="34"/>
        <v>1.6</v>
      </c>
      <c r="AA155" s="79">
        <f t="shared" si="34"/>
        <v>1.65</v>
      </c>
      <c r="AB155" s="79">
        <f t="shared" si="34"/>
        <v>1.7</v>
      </c>
      <c r="AC155" s="79">
        <f t="shared" si="34"/>
        <v>1.75</v>
      </c>
      <c r="AD155" s="79"/>
    </row>
    <row r="156" spans="1:30" ht="12" thickBot="1" x14ac:dyDescent="0.25">
      <c r="A156" s="69" t="s">
        <v>2</v>
      </c>
      <c r="B156" s="3"/>
      <c r="C156" s="3"/>
      <c r="D156" s="3"/>
      <c r="E156" s="57"/>
      <c r="F156" s="3"/>
      <c r="G156" s="3"/>
      <c r="H156" s="58"/>
      <c r="I156" s="80">
        <f>I154</f>
        <v>0</v>
      </c>
      <c r="J156" s="81">
        <f t="shared" ref="J156:AB156" si="35">J155*J154</f>
        <v>0</v>
      </c>
      <c r="K156" s="77">
        <f t="shared" si="35"/>
        <v>0</v>
      </c>
      <c r="L156" s="78">
        <f t="shared" si="35"/>
        <v>0</v>
      </c>
      <c r="M156" s="77">
        <f t="shared" si="35"/>
        <v>0</v>
      </c>
      <c r="N156" s="77">
        <f t="shared" si="35"/>
        <v>0</v>
      </c>
      <c r="O156" s="77">
        <f t="shared" si="35"/>
        <v>0</v>
      </c>
      <c r="P156" s="77">
        <f t="shared" si="35"/>
        <v>0</v>
      </c>
      <c r="Q156" s="77">
        <f t="shared" si="35"/>
        <v>0</v>
      </c>
      <c r="R156" s="77">
        <f t="shared" si="35"/>
        <v>0</v>
      </c>
      <c r="S156" s="77">
        <f t="shared" si="35"/>
        <v>0</v>
      </c>
      <c r="T156" s="77">
        <f t="shared" si="35"/>
        <v>0</v>
      </c>
      <c r="U156" s="77">
        <f t="shared" si="35"/>
        <v>0</v>
      </c>
      <c r="V156" s="77">
        <f t="shared" si="35"/>
        <v>0</v>
      </c>
      <c r="W156" s="77">
        <f t="shared" si="35"/>
        <v>0</v>
      </c>
      <c r="X156" s="77">
        <f t="shared" si="35"/>
        <v>0</v>
      </c>
      <c r="Y156" s="77">
        <f t="shared" si="35"/>
        <v>0</v>
      </c>
      <c r="Z156" s="77">
        <f t="shared" si="35"/>
        <v>0</v>
      </c>
      <c r="AA156" s="77">
        <f t="shared" si="35"/>
        <v>0</v>
      </c>
      <c r="AB156" s="77">
        <f t="shared" si="35"/>
        <v>0</v>
      </c>
      <c r="AC156" s="77">
        <v>0</v>
      </c>
      <c r="AD156" s="77">
        <f>SUM(J156:AC156)</f>
        <v>0</v>
      </c>
    </row>
    <row r="157" spans="1:30" ht="5.25" customHeight="1" thickBot="1" x14ac:dyDescent="0.25">
      <c r="J157" s="59"/>
      <c r="K157" s="59"/>
      <c r="L157" s="59"/>
      <c r="M157" s="59"/>
      <c r="N157" s="59"/>
    </row>
    <row r="158" spans="1:30" s="62" customFormat="1" ht="12" thickBot="1" x14ac:dyDescent="0.25">
      <c r="A158" s="82" t="s">
        <v>81</v>
      </c>
      <c r="E158" s="64"/>
      <c r="I158" s="83"/>
      <c r="J158" s="84">
        <f>I156+J156</f>
        <v>0</v>
      </c>
      <c r="K158" s="120" t="s">
        <v>165</v>
      </c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</row>
    <row r="159" spans="1:30" ht="5.25" customHeight="1" x14ac:dyDescent="0.2"/>
    <row r="160" spans="1:30" x14ac:dyDescent="0.2">
      <c r="A160" s="82" t="s">
        <v>92</v>
      </c>
      <c r="B160" s="62"/>
      <c r="C160" s="62"/>
      <c r="D160" s="62"/>
      <c r="E160" s="64"/>
      <c r="F160" s="62"/>
      <c r="G160" s="62"/>
      <c r="H160" s="62"/>
      <c r="I160" s="62"/>
    </row>
    <row r="161" spans="1:13" x14ac:dyDescent="0.2">
      <c r="A161" s="62" t="s">
        <v>97</v>
      </c>
      <c r="B161" s="62"/>
      <c r="C161" s="62"/>
      <c r="D161" s="62"/>
      <c r="E161" s="64"/>
      <c r="F161" s="62"/>
      <c r="G161" s="62"/>
      <c r="H161" s="62"/>
      <c r="I161" s="62"/>
    </row>
    <row r="162" spans="1:13" x14ac:dyDescent="0.2">
      <c r="A162" s="62" t="s">
        <v>98</v>
      </c>
      <c r="B162" s="62"/>
      <c r="C162" s="62"/>
      <c r="D162" s="62"/>
      <c r="E162" s="64"/>
      <c r="F162" s="62"/>
      <c r="G162" s="62"/>
      <c r="H162" s="62"/>
      <c r="I162" s="62"/>
    </row>
    <row r="163" spans="1:13" x14ac:dyDescent="0.2">
      <c r="A163" s="62" t="s">
        <v>99</v>
      </c>
      <c r="B163" s="62"/>
      <c r="C163" s="62"/>
      <c r="D163" s="62"/>
      <c r="E163" s="64"/>
      <c r="F163" s="62"/>
      <c r="G163" s="62"/>
      <c r="H163" s="62"/>
      <c r="I163" s="62"/>
      <c r="M163" s="1"/>
    </row>
    <row r="164" spans="1:13" ht="5.25" customHeight="1" x14ac:dyDescent="0.2">
      <c r="M164" s="1"/>
    </row>
    <row r="165" spans="1:13" x14ac:dyDescent="0.2">
      <c r="M165" s="1"/>
    </row>
    <row r="166" spans="1:13" x14ac:dyDescent="0.2">
      <c r="A166" s="60" t="s">
        <v>93</v>
      </c>
    </row>
    <row r="167" spans="1:13" x14ac:dyDescent="0.2">
      <c r="A167" s="41"/>
    </row>
    <row r="168" spans="1:13" ht="14.25" customHeight="1" x14ac:dyDescent="0.2"/>
    <row r="169" spans="1:13" x14ac:dyDescent="0.2">
      <c r="A169" s="61" t="s">
        <v>94</v>
      </c>
    </row>
    <row r="170" spans="1:13" ht="5.25" customHeight="1" x14ac:dyDescent="0.2">
      <c r="A170" s="41"/>
    </row>
    <row r="171" spans="1:13" x14ac:dyDescent="0.2">
      <c r="K171" s="1"/>
    </row>
    <row r="172" spans="1:13" x14ac:dyDescent="0.2">
      <c r="A172" s="60" t="s">
        <v>95</v>
      </c>
      <c r="K172" s="1"/>
    </row>
    <row r="174" spans="1:13" ht="5.25" customHeight="1" x14ac:dyDescent="0.2"/>
    <row r="175" spans="1:13" x14ac:dyDescent="0.2">
      <c r="A175" s="1" t="s">
        <v>96</v>
      </c>
    </row>
  </sheetData>
  <sheetProtection insertRows="0"/>
  <customSheetViews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4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5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86F92629-6599-40F8-815A-531780C2FC6D}" showPageBreaks="1">
      <selection sqref="A1:AD1"/>
      <pageMargins left="0.5" right="0.5" top="1.25" bottom="1" header="0.5" footer="0.5"/>
      <pageSetup paperSize="5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mergeCells count="4">
    <mergeCell ref="K158:AD158"/>
    <mergeCell ref="B1:G1"/>
    <mergeCell ref="B2:G2"/>
    <mergeCell ref="B3:G3"/>
  </mergeCells>
  <pageMargins left="0.5" right="0.5" top="1" bottom="0.5" header="0.25" footer="0.25"/>
  <pageSetup paperSize="17" fitToWidth="0" fitToHeight="0" orientation="landscape" r:id="rId9"/>
  <headerFooter>
    <oddHeader>&amp;L&amp;G&amp;C&amp;"-,Bold"&amp;20Capital Needs Assessment (CNA) 
20 Year Capital Expenditure Template</oddHeader>
    <oddFooter>&amp;L&amp;8EUL = Expected Useful Life
ERL = Effective Remaining Life&amp;C&amp;8page &amp;P of &amp;N&amp;R&amp;"-,Italic"&amp;8file name: &amp;F&amp;"-,Regular"
August 2018</oddFooter>
  </headerFooter>
  <rowBreaks count="1" manualBreakCount="1">
    <brk id="116" max="29" man="1"/>
  </rowBreaks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5F6A500-4C0C-44B8-9DDC-DDE703C2764E}">
      <pageMargins left="0.7" right="0.7" top="0.75" bottom="0.75" header="0.3" footer="0.3"/>
    </customSheetView>
    <customSheetView guid="{40A4A29A-6262-4083-9979-1694C370B536}">
      <pageMargins left="0.7" right="0.7" top="0.75" bottom="0.75" header="0.3" footer="0.3"/>
    </customSheetView>
    <customSheetView guid="{B0DC2733-B60D-425D-8FAC-6CCEB699F92A}">
      <pageMargins left="0.7" right="0.7" top="0.75" bottom="0.75" header="0.3" footer="0.3"/>
    </customSheetView>
    <customSheetView guid="{8A1B6758-2C55-4306-8BD8-9CFD2D869004}">
      <pageMargins left="0.7" right="0.7" top="0.75" bottom="0.75" header="0.3" footer="0.3"/>
    </customSheetView>
    <customSheetView guid="{8470E955-F1DD-4CD9-92E8-D3AD2CE13416}">
      <pageMargins left="0.7" right="0.7" top="0.75" bottom="0.75" header="0.3" footer="0.3"/>
    </customSheetView>
    <customSheetView guid="{6BFFED52-B971-4AA5-9100-C7A536835686}">
      <pageMargins left="0.7" right="0.7" top="0.75" bottom="0.75" header="0.3" footer="0.3"/>
    </customSheetView>
    <customSheetView guid="{6BCD94F2-107A-48BF-AA9E-12AC32AD9A85}">
      <pageMargins left="0.7" right="0.7" top="0.75" bottom="0.75" header="0.3" footer="0.3"/>
    </customSheetView>
    <customSheetView guid="{86F92629-6599-40F8-815A-531780C2FC6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5F6A500-4C0C-44B8-9DDC-DDE703C2764E}">
      <pageMargins left="0.7" right="0.7" top="0.75" bottom="0.75" header="0.3" footer="0.3"/>
    </customSheetView>
    <customSheetView guid="{40A4A29A-6262-4083-9979-1694C370B536}">
      <pageMargins left="0.7" right="0.7" top="0.75" bottom="0.75" header="0.3" footer="0.3"/>
    </customSheetView>
    <customSheetView guid="{B0DC2733-B60D-425D-8FAC-6CCEB699F92A}">
      <pageMargins left="0.7" right="0.7" top="0.75" bottom="0.75" header="0.3" footer="0.3"/>
    </customSheetView>
    <customSheetView guid="{8A1B6758-2C55-4306-8BD8-9CFD2D869004}">
      <pageMargins left="0.7" right="0.7" top="0.75" bottom="0.75" header="0.3" footer="0.3"/>
    </customSheetView>
    <customSheetView guid="{8470E955-F1DD-4CD9-92E8-D3AD2CE13416}">
      <pageMargins left="0.7" right="0.7" top="0.75" bottom="0.75" header="0.3" footer="0.3"/>
    </customSheetView>
    <customSheetView guid="{6BFFED52-B971-4AA5-9100-C7A536835686}">
      <pageMargins left="0.7" right="0.7" top="0.75" bottom="0.75" header="0.3" footer="0.3"/>
    </customSheetView>
    <customSheetView guid="{6BCD94F2-107A-48BF-AA9E-12AC32AD9A85}">
      <pageMargins left="0.7" right="0.7" top="0.75" bottom="0.75" header="0.3" footer="0.3"/>
    </customSheetView>
    <customSheetView guid="{86F92629-6599-40F8-815A-531780C2FC6D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Minnesota Housing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Thomas, Mike</cp:lastModifiedBy>
  <cp:lastPrinted>2018-08-09T12:15:11Z</cp:lastPrinted>
  <dcterms:created xsi:type="dcterms:W3CDTF">2011-10-25T18:11:50Z</dcterms:created>
  <dcterms:modified xsi:type="dcterms:W3CDTF">2018-08-22T12:35:59Z</dcterms:modified>
</cp:coreProperties>
</file>