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Done\"/>
    </mc:Choice>
  </mc:AlternateContent>
  <xr:revisionPtr revIDLastSave="0" documentId="13_ncr:1_{E5002CC2-D39E-4206-885B-B8154F6E079D}" xr6:coauthVersionLast="47" xr6:coauthVersionMax="47" xr10:uidLastSave="{00000000-0000-0000-0000-000000000000}"/>
  <workbookProtection workbookAlgorithmName="SHA-512" workbookHashValue="bk4Jv6BvpL5GanxaY8v7xW4QwRYuJF+1LJkdjdHKTIbG53NaImzivyunV1HYlGIqkQmW+lJRLI47D3oP7/PZTw==" workbookSaltValue="j0KYJzD42NyyEmPPIENNPg==" workbookSpinCount="100000" lockStructure="1"/>
  <bookViews>
    <workbookView xWindow="-120" yWindow="-120" windowWidth="29040" windowHeight="15840" tabRatio="923" xr2:uid="{00000000-000D-0000-FFFF-FFFF00000000}"/>
  </bookViews>
  <sheets>
    <sheet name="SUMMARY" sheetId="62" r:id="rId1"/>
    <sheet name="1 - Sources and Uses" sheetId="38" state="hidden" r:id="rId2"/>
    <sheet name="1 - Leverage" sheetId="42" r:id="rId3"/>
    <sheet name="1 - Project Info" sheetId="43" r:id="rId4"/>
    <sheet name="2 - Sources and Uses" sheetId="72" state="hidden" r:id="rId5"/>
    <sheet name="2 - Leverage" sheetId="73" r:id="rId6"/>
    <sheet name="2 - Project Info" sheetId="74" r:id="rId7"/>
    <sheet name="3 - Sources and Uses" sheetId="75" state="hidden" r:id="rId8"/>
    <sheet name="3 - Leverage" sheetId="76" r:id="rId9"/>
    <sheet name="3 - Project Info" sheetId="77" r:id="rId10"/>
    <sheet name="4 - Sources and Uses" sheetId="78" state="hidden" r:id="rId11"/>
    <sheet name="4 - Leverage" sheetId="79" r:id="rId12"/>
    <sheet name="4 - Project Info" sheetId="80" r:id="rId13"/>
  </sheets>
  <definedNames>
    <definedName name="Choose_One" comment="Click to Drop Down" localSheetId="2">#REF!</definedName>
    <definedName name="Choose_One" comment="Click to Drop Down" localSheetId="3">#REF!</definedName>
    <definedName name="Choose_One" comment="Click to Drop Down" localSheetId="5">#REF!</definedName>
    <definedName name="Choose_One" comment="Click to Drop Down" localSheetId="6">#REF!</definedName>
    <definedName name="Choose_One" comment="Click to Drop Down" localSheetId="8">#REF!</definedName>
    <definedName name="Choose_One" comment="Click to Drop Down" localSheetId="9">#REF!</definedName>
    <definedName name="Choose_One" comment="Click to Drop Down" localSheetId="11">#REF!</definedName>
    <definedName name="Choose_One" comment="Click to Drop Down" localSheetId="12">#REF!</definedName>
    <definedName name="Choose_One" comment="Click to Drop Down">#REF!</definedName>
    <definedName name="_xlnm.Print_Area" localSheetId="2">'1 - Leverage'!$A$1:$F$19</definedName>
    <definedName name="_xlnm.Print_Area" localSheetId="3">'1 - Project Info'!$A$1:$G$38</definedName>
    <definedName name="_xlnm.Print_Area" localSheetId="1">'1 - Sources and Uses'!$A$1:$I$36</definedName>
    <definedName name="_xlnm.Print_Area" localSheetId="5">'2 - Leverage'!$A$1:$F$19</definedName>
    <definedName name="_xlnm.Print_Area" localSheetId="6">'2 - Project Info'!$A$1:$G$38</definedName>
    <definedName name="_xlnm.Print_Area" localSheetId="4">'2 - Sources and Uses'!$A$1:$I$36</definedName>
    <definedName name="_xlnm.Print_Area" localSheetId="8">'3 - Leverage'!$A$1:$F$19</definedName>
    <definedName name="_xlnm.Print_Area" localSheetId="9">'3 - Project Info'!$A$1:$G$38</definedName>
    <definedName name="_xlnm.Print_Area" localSheetId="7">'3 - Sources and Uses'!$A$1:$I$36</definedName>
    <definedName name="_xlnm.Print_Area" localSheetId="11">'4 - Leverage'!$A$1:$F$19</definedName>
    <definedName name="_xlnm.Print_Area" localSheetId="12">'4 - Project Info'!$A$1:$G$38</definedName>
    <definedName name="_xlnm.Print_Area" localSheetId="10">'4 - Sources and Uses'!$A$1:$I$36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74" l="1"/>
  <c r="F18" i="62"/>
  <c r="F17" i="62"/>
  <c r="F16" i="62"/>
  <c r="G32" i="80" l="1"/>
  <c r="H32" i="80" s="1"/>
  <c r="G32" i="77"/>
  <c r="H32" i="77" s="1"/>
  <c r="F20" i="62" l="1"/>
  <c r="G36" i="80"/>
  <c r="G16" i="80"/>
  <c r="I10" i="78" s="1"/>
  <c r="G11" i="80"/>
  <c r="D15" i="79"/>
  <c r="D24" i="78"/>
  <c r="C24" i="78"/>
  <c r="B24" i="78"/>
  <c r="A24" i="78"/>
  <c r="D23" i="78"/>
  <c r="C23" i="78"/>
  <c r="B23" i="78"/>
  <c r="A23" i="78"/>
  <c r="D22" i="78"/>
  <c r="C22" i="78"/>
  <c r="B22" i="78"/>
  <c r="A22" i="78"/>
  <c r="D21" i="78"/>
  <c r="C21" i="78"/>
  <c r="B21" i="78"/>
  <c r="A21" i="78"/>
  <c r="D20" i="78"/>
  <c r="C20" i="78"/>
  <c r="B20" i="78"/>
  <c r="A20" i="78"/>
  <c r="D19" i="78"/>
  <c r="C19" i="78"/>
  <c r="B19" i="78"/>
  <c r="A19" i="78"/>
  <c r="D18" i="78"/>
  <c r="C18" i="78"/>
  <c r="B18" i="78"/>
  <c r="A18" i="78"/>
  <c r="D17" i="78"/>
  <c r="C17" i="78"/>
  <c r="B17" i="78"/>
  <c r="A17" i="78"/>
  <c r="C11" i="78"/>
  <c r="D11" i="78" s="1"/>
  <c r="D12" i="78" s="1"/>
  <c r="D14" i="78" s="1"/>
  <c r="E10" i="78"/>
  <c r="C10" i="78"/>
  <c r="I9" i="78"/>
  <c r="E9" i="78"/>
  <c r="C9" i="78"/>
  <c r="E8" i="78"/>
  <c r="C8" i="78"/>
  <c r="I6" i="78"/>
  <c r="I8" i="78" s="1"/>
  <c r="H3" i="78"/>
  <c r="B3" i="78"/>
  <c r="B2" i="78"/>
  <c r="G36" i="77"/>
  <c r="G16" i="77"/>
  <c r="I10" i="75" s="1"/>
  <c r="G11" i="77"/>
  <c r="D15" i="76"/>
  <c r="D24" i="75"/>
  <c r="C24" i="75"/>
  <c r="B24" i="75"/>
  <c r="A24" i="75"/>
  <c r="D23" i="75"/>
  <c r="C23" i="75"/>
  <c r="B23" i="75"/>
  <c r="A23" i="75"/>
  <c r="D22" i="75"/>
  <c r="C22" i="75"/>
  <c r="B22" i="75"/>
  <c r="A22" i="75"/>
  <c r="D21" i="75"/>
  <c r="C21" i="75"/>
  <c r="B21" i="75"/>
  <c r="A21" i="75"/>
  <c r="D20" i="75"/>
  <c r="C20" i="75"/>
  <c r="B20" i="75"/>
  <c r="A20" i="75"/>
  <c r="D19" i="75"/>
  <c r="C19" i="75"/>
  <c r="B19" i="75"/>
  <c r="A19" i="75"/>
  <c r="D18" i="75"/>
  <c r="C18" i="75"/>
  <c r="B18" i="75"/>
  <c r="A18" i="75"/>
  <c r="D17" i="75"/>
  <c r="C17" i="75"/>
  <c r="B17" i="75"/>
  <c r="A17" i="75"/>
  <c r="C11" i="75"/>
  <c r="D11" i="75" s="1"/>
  <c r="D12" i="75" s="1"/>
  <c r="D14" i="75" s="1"/>
  <c r="E10" i="75"/>
  <c r="C10" i="75"/>
  <c r="I9" i="75"/>
  <c r="E9" i="75"/>
  <c r="C9" i="75"/>
  <c r="E8" i="75"/>
  <c r="E12" i="75" s="1"/>
  <c r="C8" i="75"/>
  <c r="I6" i="75"/>
  <c r="I8" i="75" s="1"/>
  <c r="H3" i="75"/>
  <c r="B3" i="75"/>
  <c r="B2" i="75"/>
  <c r="G36" i="74"/>
  <c r="G16" i="74"/>
  <c r="G11" i="74"/>
  <c r="D15" i="73"/>
  <c r="D24" i="72"/>
  <c r="C24" i="72"/>
  <c r="B24" i="72"/>
  <c r="A24" i="72"/>
  <c r="D23" i="72"/>
  <c r="C23" i="72"/>
  <c r="B23" i="72"/>
  <c r="A23" i="72"/>
  <c r="D22" i="72"/>
  <c r="C22" i="72"/>
  <c r="B22" i="72"/>
  <c r="A22" i="72"/>
  <c r="D21" i="72"/>
  <c r="C21" i="72"/>
  <c r="B21" i="72"/>
  <c r="A21" i="72"/>
  <c r="D20" i="72"/>
  <c r="C20" i="72"/>
  <c r="B20" i="72"/>
  <c r="A20" i="72"/>
  <c r="D19" i="72"/>
  <c r="C19" i="72"/>
  <c r="B19" i="72"/>
  <c r="A19" i="72"/>
  <c r="D18" i="72"/>
  <c r="C18" i="72"/>
  <c r="B18" i="72"/>
  <c r="A18" i="72"/>
  <c r="D17" i="72"/>
  <c r="C17" i="72"/>
  <c r="B17" i="72"/>
  <c r="A17" i="72"/>
  <c r="C11" i="72"/>
  <c r="D11" i="72" s="1"/>
  <c r="D12" i="72" s="1"/>
  <c r="D14" i="72" s="1"/>
  <c r="E10" i="72"/>
  <c r="C10" i="72"/>
  <c r="I9" i="72"/>
  <c r="E9" i="72"/>
  <c r="C9" i="72"/>
  <c r="E8" i="72"/>
  <c r="C8" i="72"/>
  <c r="I6" i="72"/>
  <c r="I8" i="72" s="1"/>
  <c r="H3" i="72"/>
  <c r="B3" i="72"/>
  <c r="B2" i="72"/>
  <c r="E8" i="38"/>
  <c r="E9" i="38"/>
  <c r="E10" i="38"/>
  <c r="I9" i="38"/>
  <c r="C10" i="38"/>
  <c r="C9" i="38"/>
  <c r="C11" i="38"/>
  <c r="D11" i="38" s="1"/>
  <c r="D12" i="38" s="1"/>
  <c r="C8" i="38"/>
  <c r="G36" i="43"/>
  <c r="G32" i="43"/>
  <c r="G11" i="43"/>
  <c r="G17" i="74" l="1"/>
  <c r="H32" i="74" s="1"/>
  <c r="C12" i="78"/>
  <c r="C14" i="78" s="1"/>
  <c r="I10" i="72"/>
  <c r="I11" i="72" s="1"/>
  <c r="I13" i="72" s="1"/>
  <c r="E12" i="78"/>
  <c r="I11" i="78"/>
  <c r="I13" i="78" s="1"/>
  <c r="I11" i="75"/>
  <c r="I13" i="75" s="1"/>
  <c r="C12" i="75"/>
  <c r="C14" i="75" s="1"/>
  <c r="E12" i="72"/>
  <c r="G17" i="80"/>
  <c r="G35" i="80" s="1"/>
  <c r="G17" i="77"/>
  <c r="G35" i="77" s="1"/>
  <c r="C12" i="72"/>
  <c r="C14" i="72" s="1"/>
  <c r="C12" i="38"/>
  <c r="E12" i="38"/>
  <c r="G35" i="74" l="1"/>
  <c r="H3" i="38"/>
  <c r="D14" i="38" l="1"/>
  <c r="B2" i="38" l="1"/>
  <c r="B3" i="38"/>
  <c r="A18" i="38" l="1"/>
  <c r="B18" i="38"/>
  <c r="C18" i="38"/>
  <c r="D18" i="38"/>
  <c r="A19" i="38"/>
  <c r="B19" i="38"/>
  <c r="C19" i="38"/>
  <c r="D19" i="38"/>
  <c r="A20" i="38"/>
  <c r="B20" i="38"/>
  <c r="C20" i="38"/>
  <c r="D20" i="38"/>
  <c r="A21" i="38"/>
  <c r="B21" i="38"/>
  <c r="C21" i="38"/>
  <c r="D21" i="38"/>
  <c r="A22" i="38"/>
  <c r="B22" i="38"/>
  <c r="C22" i="38"/>
  <c r="D22" i="38"/>
  <c r="A23" i="38"/>
  <c r="B23" i="38"/>
  <c r="C23" i="38"/>
  <c r="D23" i="38"/>
  <c r="A24" i="38"/>
  <c r="B24" i="38"/>
  <c r="C24" i="38"/>
  <c r="D24" i="38"/>
  <c r="D15" i="42"/>
  <c r="C14" i="38" l="1"/>
  <c r="G16" i="43" l="1"/>
  <c r="G17" i="43" l="1"/>
  <c r="G35" i="43" l="1"/>
  <c r="H32" i="43"/>
  <c r="F19" i="62"/>
  <c r="D17" i="38" l="1"/>
  <c r="C17" i="38"/>
  <c r="B17" i="38"/>
  <c r="A17" i="38"/>
  <c r="I6" i="38" l="1"/>
  <c r="I8" i="38" s="1"/>
  <c r="I10" i="38" l="1"/>
  <c r="I11" i="38" s="1"/>
  <c r="I13" i="38" l="1"/>
</calcChain>
</file>

<file path=xl/sharedStrings.xml><?xml version="1.0" encoding="utf-8"?>
<sst xmlns="http://schemas.openxmlformats.org/spreadsheetml/2006/main" count="545" uniqueCount="94">
  <si>
    <t>Type of Activity 
Being Funded</t>
  </si>
  <si>
    <t>Philanthropic Leverage</t>
  </si>
  <si>
    <t>Soft Costs</t>
  </si>
  <si>
    <t>Federal Leverage</t>
  </si>
  <si>
    <t xml:space="preserve">Total Hard Costs </t>
  </si>
  <si>
    <t xml:space="preserve"> Project Information Financial Worksheet</t>
  </si>
  <si>
    <t>Total Soft Costs</t>
  </si>
  <si>
    <t>Local Employer Leverage</t>
  </si>
  <si>
    <t>City Leverage</t>
  </si>
  <si>
    <t>County Leverage</t>
  </si>
  <si>
    <t>State Leverage</t>
  </si>
  <si>
    <t>Click to Enter</t>
  </si>
  <si>
    <t>Explanation, clarification or additional information if needed:</t>
  </si>
  <si>
    <t>Yes</t>
  </si>
  <si>
    <t>No</t>
  </si>
  <si>
    <t>Community Second</t>
  </si>
  <si>
    <t xml:space="preserve">TOTALS: </t>
  </si>
  <si>
    <t>Applicant's Own Funds</t>
  </si>
  <si>
    <t>Total Hard Costs + Soft Costs (Total Development Cost (TDC))</t>
  </si>
  <si>
    <t>Applicant Name:</t>
  </si>
  <si>
    <t>Activity:</t>
  </si>
  <si>
    <t>Project Name:</t>
  </si>
  <si>
    <t>Unit Type:</t>
  </si>
  <si>
    <t>Proposed</t>
  </si>
  <si>
    <t>Recommended</t>
  </si>
  <si>
    <t>% Over/Under Historical 80th Percentile</t>
  </si>
  <si>
    <t>Committed</t>
  </si>
  <si>
    <t>Pending</t>
  </si>
  <si>
    <t>Leverage Source</t>
  </si>
  <si>
    <t>Total Amount</t>
  </si>
  <si>
    <t>Type</t>
  </si>
  <si>
    <t>Type of Activity</t>
  </si>
  <si>
    <t>Select to Enter</t>
  </si>
  <si>
    <t>[enter name of source]</t>
  </si>
  <si>
    <r>
      <t xml:space="preserve">Leverage Sources </t>
    </r>
    <r>
      <rPr>
        <b/>
        <sz val="14"/>
        <color indexed="8"/>
        <rFont val="Calibri"/>
        <family val="2"/>
      </rPr>
      <t>Worksheet</t>
    </r>
  </si>
  <si>
    <t>Are these funds committed?</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</si>
  <si>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</si>
  <si>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</si>
  <si>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</si>
  <si>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</si>
  <si>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TDC Impact Fund Historical 80th Percentile</t>
  </si>
  <si>
    <t>Value Gap Sources (per unit)</t>
  </si>
  <si>
    <r>
      <t>For example: explanation for high costs - environmental clean up, larger homes, etc</t>
    </r>
    <r>
      <rPr>
        <b/>
        <i/>
        <sz val="11"/>
        <rFont val="Calibri"/>
        <family val="2"/>
        <scheme val="minor"/>
      </rPr>
      <t>.</t>
    </r>
    <r>
      <rPr>
        <i/>
        <sz val="11"/>
        <rFont val="Calibri"/>
        <family val="2"/>
        <scheme val="minor"/>
      </rPr>
      <t>)</t>
    </r>
  </si>
  <si>
    <t>Total Leverage Sources</t>
  </si>
  <si>
    <t>Total Amount 
(specific to the project seeking Impact Funds)</t>
  </si>
  <si>
    <t>Notes 
(include explanations, dates of possible commitment, how much will go toward this project, or other relevant notes)</t>
  </si>
  <si>
    <t xml:space="preserve">Name of Organization Providing Leverage </t>
  </si>
  <si>
    <t>Proposed Activity</t>
  </si>
  <si>
    <t>Type of Funds</t>
  </si>
  <si>
    <r>
      <t xml:space="preserve">Minnesota Housing - </t>
    </r>
    <r>
      <rPr>
        <b/>
        <sz val="11"/>
        <rFont val="Calibri"/>
        <family val="2"/>
      </rPr>
      <t xml:space="preserve">Impact Fund  </t>
    </r>
  </si>
  <si>
    <t>Grant funds may be issued from a variety of sources.</t>
  </si>
  <si>
    <t>Admin Fee grant</t>
  </si>
  <si>
    <t xml:space="preserve">Total Dollar 
Amount Requested </t>
  </si>
  <si>
    <t>Total Minnesota Housing Request</t>
  </si>
  <si>
    <t>Complete additional Housing Activity sets for units or types of units where certain leverage is available only for those units, or where there are other substantial differences in costs, subsidies or design.</t>
  </si>
  <si>
    <t>Brief description of the type of units listed in this worksheet, for example 1-1/2 story single family homes, 5-unit townhomes, specific community being served, etc.</t>
  </si>
  <si>
    <t xml:space="preserve">Are you willing to accept Housing Infrastructure Bond (HIB) Proceeds? </t>
  </si>
  <si>
    <t xml:space="preserve">Impact Fund Value Gap Historical 80th Percentile </t>
  </si>
  <si>
    <t>Hard Costs: Unit Construction</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</si>
  <si>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</si>
  <si>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t>Unit Rehabilitation Total</t>
  </si>
  <si>
    <t>Administration Fee</t>
  </si>
  <si>
    <t>Other (including lead inspection, radon test, energy audit, title work, filing &amp; recording)</t>
  </si>
  <si>
    <r>
      <t xml:space="preserve">Typical </t>
    </r>
    <r>
      <rPr>
        <b/>
        <sz val="11"/>
        <rFont val="Calibri"/>
        <family val="2"/>
      </rPr>
      <t>Impact Fund Owner-Occupied Rehab (Grant or Deferred Loan) Dollars per unit</t>
    </r>
  </si>
  <si>
    <r>
      <t xml:space="preserve">Typical </t>
    </r>
    <r>
      <rPr>
        <b/>
        <sz val="11"/>
        <rFont val="Calibri"/>
        <family val="2"/>
      </rPr>
      <t>Impact Fund Owner-Occupied Rehab (HIB Proceeds) Dollars per unit</t>
    </r>
  </si>
  <si>
    <t>Impact Fund Administration Fee requested (Grant) Dollars per unit</t>
  </si>
  <si>
    <t>Total Contributions from all sources:</t>
  </si>
  <si>
    <t>Totals for Units of this Type</t>
  </si>
  <si>
    <t>Total Number of Units in Proposed Activity (Using RFP Funds)</t>
  </si>
  <si>
    <t>Total Development Cost of Proposed Activity</t>
  </si>
  <si>
    <t>Owner-Occupied Rehabilitation</t>
  </si>
  <si>
    <t>To Be Determined</t>
  </si>
  <si>
    <t>Other (explain in notes)</t>
  </si>
  <si>
    <t>Other (explanation in notes)</t>
  </si>
  <si>
    <t>Rehabilitation Costs</t>
  </si>
  <si>
    <t>Total Soft Costs (incl. admin fee)</t>
  </si>
  <si>
    <t>Rehabilitation Uses (per unit)</t>
  </si>
  <si>
    <t>Impact Fund:Owner-Occupied Rehab funds</t>
  </si>
  <si>
    <t>Impact Fund: HIB Proceeds</t>
  </si>
  <si>
    <t>Total Leverage from Other Sources</t>
  </si>
  <si>
    <t>Rehab Costs  Impact Fund Historical 80th Percentile</t>
  </si>
  <si>
    <t>Owner-Occupied Rehabiltiation - Impact Funds</t>
  </si>
  <si>
    <t>Owner-Occupied Rehabiltiation - HIB Proceeds</t>
  </si>
  <si>
    <t>Total # of units to be completed</t>
  </si>
  <si>
    <r>
      <rPr>
        <b/>
        <sz val="22"/>
        <rFont val="Calibri"/>
        <family val="2"/>
        <scheme val="minor"/>
      </rPr>
      <t xml:space="preserve">FUNDING REQUEST SUMMARY </t>
    </r>
    <r>
      <rPr>
        <b/>
        <sz val="14"/>
        <rFont val="Calibri"/>
        <family val="2"/>
        <scheme val="minor"/>
      </rPr>
      <t xml:space="preserve">
Owner-Occupied Rehabilitation</t>
    </r>
  </si>
  <si>
    <r>
      <rPr>
        <b/>
        <sz val="11"/>
        <rFont val="Calibri"/>
        <family val="2"/>
      </rPr>
      <t>Instructions:</t>
    </r>
    <r>
      <rPr>
        <sz val="11"/>
        <rFont val="Calibri"/>
        <family val="2"/>
      </rPr>
      <t xml:space="preserve"> Only complete this workbook if you are requesting funds for Owner-Occupied Rehabilitation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</si>
  <si>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 of OOR Units:</t>
  </si>
  <si>
    <t>TOTAL SOURCES PER UNIT:</t>
  </si>
  <si>
    <t>Total IMPACT FUND</t>
  </si>
  <si>
    <t>Sources and Uses - Owner-Occupied Rehabilitation</t>
  </si>
  <si>
    <t>Leverage Sources Per Unit</t>
  </si>
  <si>
    <r>
      <t xml:space="preserve">TOTAL </t>
    </r>
    <r>
      <rPr>
        <sz val="11"/>
        <rFont val="Calibri"/>
        <family val="2"/>
      </rPr>
      <t xml:space="preserve">Number of Units in Proposed Activity X Minnesota Housing Impact Fund Dollars per unit = </t>
    </r>
    <r>
      <rPr>
        <b/>
        <sz val="11"/>
        <rFont val="Calibri"/>
        <family val="2"/>
      </rPr>
      <t>Total Impact Fund Dollars</t>
    </r>
    <r>
      <rPr>
        <sz val="11"/>
        <rFont val="Calibri"/>
        <family val="2"/>
      </rPr>
      <t xml:space="preserve"> for units in this set</t>
    </r>
  </si>
  <si>
    <r>
      <rPr>
        <b/>
        <sz val="11"/>
        <rFont val="Calibri"/>
        <family val="2"/>
      </rPr>
      <t>Instructions</t>
    </r>
    <r>
      <rPr>
        <sz val="11"/>
        <rFont val="Calibri"/>
        <family val="2"/>
      </rPr>
      <t>: Costs will be reviewed for reasonableness and feasibility. If requesting an Administration Fee, enter the Administration Fee separately in cell G23. Do not include the Administration Fee with the Typical Impact Fund Owner-Occupied Rehab dollars. 
Estimate the funds needed from each source to complete a typical or average unit. The leverage sources must match those listed in the Leverage Sources Worksheet.</t>
    </r>
    <r>
      <rPr>
        <sz val="11"/>
        <color rgb="FFFF0000"/>
        <rFont val="Calibri"/>
        <family val="2"/>
      </rPr>
      <t xml:space="preserve">
</t>
    </r>
    <r>
      <rPr>
        <sz val="11"/>
        <rFont val="Calibri"/>
        <family val="2"/>
      </rPr>
      <t xml:space="preserve">
</t>
    </r>
    <r>
      <rPr>
        <b/>
        <sz val="11"/>
        <rFont val="Calibri"/>
        <family val="2"/>
      </rPr>
      <t xml:space="preserve">Include costs to meet lead requirements if applicable. </t>
    </r>
  </si>
  <si>
    <r>
      <rPr>
        <b/>
        <sz val="10"/>
        <color theme="1"/>
        <rFont val="Calibri"/>
        <family val="2"/>
        <scheme val="minor"/>
      </rPr>
      <t>Reviewer notes:</t>
    </r>
    <r>
      <rPr>
        <sz val="10"/>
        <color theme="1"/>
        <rFont val="Calibri"/>
        <family val="2"/>
        <scheme val="minor"/>
      </rPr>
      <t xml:space="preserve">
</t>
    </r>
    <r>
      <rPr>
        <i/>
        <sz val="10"/>
        <color theme="1"/>
        <rFont val="Calibri"/>
        <family val="2"/>
        <scheme val="minor"/>
      </rPr>
      <t>Explain any differences between the figures on these tables and those in the application for funds. If costs and subsidies are higher than historical costs, explain (e.g., scope of project, remediation requirements, etc.)</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</si>
</sst>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Red]#,##0"/>
  </numFmts>
  <fonts count="40" x14ac:knownFonts="1">
    <font>
      <sz val="11"/>
      <color theme="1"/>
      <name val="Calibri"/>
      <family val="2"/>
      <scheme val="minor"/>
    </font>
    <font>
      <b/>
      <sz val="14"/>
      <color indexed="8"/>
      <name val="Calibri"/>
      <family val="2"/>
    </font>
    <font>
      <sz val="11"/>
      <name val="Calibri"/>
      <family val="2"/>
    </font>
    <font>
      <b/>
      <sz val="11"/>
      <name val="Calibri"/>
      <family val="2"/>
    </font>
    <font>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b/>
      <sz val="14"/>
      <name val="Calibri"/>
      <family val="2"/>
      <scheme val="minor"/>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sz val="10"/>
      <color rgb="FFFF0000"/>
      <name val="Calibri"/>
      <family val="2"/>
    </font>
    <font>
      <sz val="11"/>
      <color rgb="FF0070C0"/>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ck">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32">
    <xf numFmtId="0" fontId="0" fillId="0" borderId="0" xfId="0"/>
    <xf numFmtId="44" fontId="7" fillId="0" borderId="1" xfId="1" applyFont="1" applyFill="1" applyBorder="1" applyAlignment="1" applyProtection="1">
      <alignment vertical="center"/>
    </xf>
    <xf numFmtId="0" fontId="8" fillId="0" borderId="0" xfId="0" applyFont="1" applyFill="1" applyProtection="1"/>
    <xf numFmtId="0" fontId="10" fillId="0" borderId="0" xfId="0" applyFont="1" applyFill="1" applyProtection="1"/>
    <xf numFmtId="0" fontId="8" fillId="0" borderId="0" xfId="0" applyFont="1" applyFill="1" applyBorder="1" applyProtection="1"/>
    <xf numFmtId="0" fontId="10" fillId="0" borderId="0" xfId="0" applyFont="1" applyFill="1" applyBorder="1" applyAlignment="1" applyProtection="1">
      <alignment vertical="center" wrapText="1"/>
    </xf>
    <xf numFmtId="0" fontId="13"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Protection="1"/>
    <xf numFmtId="0" fontId="0" fillId="0" borderId="0" xfId="0" applyProtection="1"/>
    <xf numFmtId="0" fontId="14" fillId="0" borderId="0" xfId="0" applyFont="1" applyFill="1" applyProtection="1"/>
    <xf numFmtId="0" fontId="0" fillId="0" borderId="0" xfId="0" applyFont="1" applyFill="1" applyBorder="1" applyAlignment="1" applyProtection="1">
      <alignment horizontal="center" vertical="center"/>
    </xf>
    <xf numFmtId="0" fontId="14" fillId="0" borderId="0" xfId="0" applyFont="1" applyBorder="1" applyProtection="1"/>
    <xf numFmtId="0" fontId="15" fillId="0" borderId="0" xfId="0" applyFont="1" applyFill="1" applyBorder="1" applyAlignment="1" applyProtection="1">
      <alignment horizontal="left" vertical="center" indent="5"/>
    </xf>
    <xf numFmtId="9" fontId="14" fillId="0" borderId="0" xfId="0" applyNumberFormat="1" applyFont="1" applyFill="1" applyProtection="1"/>
    <xf numFmtId="0" fontId="0" fillId="0" borderId="0" xfId="0" applyFont="1" applyFill="1" applyBorder="1" applyAlignment="1" applyProtection="1">
      <alignment horizontal="left" vertical="top"/>
    </xf>
    <xf numFmtId="0" fontId="6" fillId="0" borderId="0" xfId="0" applyFont="1" applyFill="1" applyBorder="1" applyAlignment="1" applyProtection="1">
      <alignment vertical="center"/>
    </xf>
    <xf numFmtId="0" fontId="14" fillId="0" borderId="0" xfId="0" applyFont="1" applyFill="1" applyAlignment="1" applyProtection="1">
      <alignment horizontal="center"/>
    </xf>
    <xf numFmtId="0" fontId="0" fillId="0" borderId="27" xfId="0" applyFont="1" applyFill="1" applyBorder="1" applyAlignment="1" applyProtection="1">
      <alignment vertical="center"/>
    </xf>
    <xf numFmtId="0" fontId="0" fillId="0" borderId="26" xfId="0" applyFont="1" applyFill="1" applyBorder="1" applyAlignment="1" applyProtection="1">
      <alignment vertical="center"/>
    </xf>
    <xf numFmtId="0" fontId="6" fillId="0" borderId="42" xfId="0" applyFont="1" applyFill="1" applyBorder="1" applyAlignment="1" applyProtection="1">
      <alignment vertical="center"/>
    </xf>
    <xf numFmtId="0" fontId="6" fillId="0" borderId="43" xfId="0" applyFont="1" applyFill="1" applyBorder="1" applyAlignment="1" applyProtection="1">
      <alignment vertical="center"/>
    </xf>
    <xf numFmtId="0" fontId="7" fillId="0" borderId="0" xfId="0" applyFont="1" applyFill="1" applyBorder="1" applyAlignment="1" applyProtection="1">
      <alignment vertical="center" wrapText="1"/>
    </xf>
    <xf numFmtId="9" fontId="30" fillId="8" borderId="54" xfId="2" applyFont="1" applyFill="1" applyBorder="1" applyAlignment="1" applyProtection="1">
      <alignment horizontal="right" vertical="center" wrapText="1"/>
    </xf>
    <xf numFmtId="164" fontId="31" fillId="6" borderId="12" xfId="1" applyNumberFormat="1" applyFont="1" applyFill="1" applyBorder="1" applyAlignment="1" applyProtection="1">
      <alignment horizontal="center" vertical="center" wrapText="1"/>
    </xf>
    <xf numFmtId="9" fontId="30" fillId="8" borderId="53" xfId="2" applyFont="1" applyFill="1" applyBorder="1" applyAlignment="1" applyProtection="1">
      <alignment horizontal="right" vertical="center" wrapText="1"/>
    </xf>
    <xf numFmtId="0" fontId="3" fillId="0" borderId="0" xfId="0" applyFont="1" applyFill="1" applyBorder="1" applyAlignment="1" applyProtection="1">
      <alignment horizontal="left" vertical="center" wrapText="1"/>
    </xf>
    <xf numFmtId="0" fontId="8" fillId="0" borderId="11" xfId="0" applyFont="1" applyFill="1" applyBorder="1" applyProtection="1"/>
    <xf numFmtId="164" fontId="4" fillId="4" borderId="16" xfId="1" applyNumberFormat="1" applyFont="1" applyFill="1" applyBorder="1" applyAlignment="1" applyProtection="1">
      <alignment horizontal="left" vertical="center" wrapText="1"/>
      <protection locked="0"/>
    </xf>
    <xf numFmtId="0" fontId="12" fillId="4" borderId="16" xfId="0" applyFont="1" applyFill="1" applyBorder="1" applyAlignment="1" applyProtection="1">
      <alignment vertical="center"/>
      <protection locked="0"/>
    </xf>
    <xf numFmtId="164" fontId="4" fillId="4" borderId="3" xfId="1" applyNumberFormat="1" applyFont="1" applyFill="1" applyBorder="1" applyAlignment="1" applyProtection="1">
      <alignment horizontal="left" vertical="center" wrapText="1"/>
      <protection locked="0"/>
    </xf>
    <xf numFmtId="164" fontId="28" fillId="4" borderId="3" xfId="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xf>
    <xf numFmtId="0" fontId="9" fillId="4" borderId="25" xfId="0" applyFont="1" applyFill="1" applyBorder="1" applyAlignment="1" applyProtection="1">
      <alignment horizontal="left" vertical="top" wrapText="1"/>
      <protection locked="0"/>
    </xf>
    <xf numFmtId="0" fontId="26" fillId="0" borderId="4" xfId="0" applyFont="1" applyFill="1" applyBorder="1" applyAlignment="1" applyProtection="1">
      <alignment horizontal="center" vertical="center"/>
    </xf>
    <xf numFmtId="0" fontId="26" fillId="0" borderId="4" xfId="0" applyFont="1" applyFill="1" applyBorder="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vertical="center"/>
    </xf>
    <xf numFmtId="0" fontId="9" fillId="0" borderId="11"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164" fontId="28" fillId="0" borderId="0" xfId="1" applyNumberFormat="1" applyFont="1" applyFill="1" applyBorder="1" applyAlignment="1" applyProtection="1">
      <alignment horizontal="left" vertical="center" wrapText="1"/>
    </xf>
    <xf numFmtId="0" fontId="9" fillId="0" borderId="0" xfId="0" applyFont="1" applyFill="1" applyAlignment="1" applyProtection="1">
      <alignment vertical="center"/>
    </xf>
    <xf numFmtId="0" fontId="0" fillId="0" borderId="33" xfId="0" applyFont="1" applyFill="1" applyBorder="1" applyAlignment="1" applyProtection="1">
      <alignment vertical="center"/>
    </xf>
    <xf numFmtId="0" fontId="0" fillId="0" borderId="13" xfId="0" applyFont="1" applyFill="1" applyBorder="1" applyAlignment="1" applyProtection="1">
      <alignment vertical="center"/>
    </xf>
    <xf numFmtId="44" fontId="6" fillId="2" borderId="44" xfId="1" applyFont="1" applyFill="1" applyBorder="1" applyAlignment="1" applyProtection="1">
      <alignment horizontal="right" vertical="center"/>
    </xf>
    <xf numFmtId="0" fontId="0" fillId="0" borderId="57" xfId="0" applyFont="1" applyFill="1" applyBorder="1" applyAlignment="1" applyProtection="1">
      <alignment vertical="center"/>
    </xf>
    <xf numFmtId="164" fontId="6" fillId="2" borderId="44" xfId="1" applyNumberFormat="1" applyFont="1" applyFill="1" applyBorder="1" applyAlignment="1" applyProtection="1">
      <alignment horizontal="right" vertical="center"/>
    </xf>
    <xf numFmtId="44" fontId="5" fillId="0" borderId="57" xfId="1" applyFont="1" applyFill="1" applyBorder="1" applyAlignment="1" applyProtection="1">
      <alignment horizontal="center" vertical="center"/>
    </xf>
    <xf numFmtId="0" fontId="12" fillId="4" borderId="16"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wrapText="1"/>
      <protection locked="0"/>
    </xf>
    <xf numFmtId="44" fontId="11" fillId="2" borderId="4" xfId="1" applyNumberFormat="1" applyFont="1" applyFill="1" applyBorder="1" applyAlignment="1" applyProtection="1">
      <alignment horizontal="right" vertical="center" wrapText="1"/>
    </xf>
    <xf numFmtId="42" fontId="5" fillId="4" borderId="22" xfId="1" applyNumberFormat="1" applyFont="1" applyFill="1" applyBorder="1" applyAlignment="1" applyProtection="1">
      <alignment horizontal="right" vertical="center"/>
      <protection locked="0"/>
    </xf>
    <xf numFmtId="42" fontId="5" fillId="4" borderId="51" xfId="1" applyNumberFormat="1" applyFont="1" applyFill="1" applyBorder="1" applyAlignment="1" applyProtection="1">
      <alignment horizontal="right" vertical="center"/>
      <protection locked="0"/>
    </xf>
    <xf numFmtId="42" fontId="5" fillId="4" borderId="30" xfId="1" applyNumberFormat="1" applyFont="1" applyFill="1" applyBorder="1" applyAlignment="1" applyProtection="1">
      <alignment horizontal="center" vertical="center"/>
      <protection locked="0"/>
    </xf>
    <xf numFmtId="0" fontId="8" fillId="0" borderId="0" xfId="0" applyFont="1" applyFill="1" applyAlignment="1" applyProtection="1"/>
    <xf numFmtId="0" fontId="16" fillId="0" borderId="0" xfId="0" applyFont="1" applyFill="1" applyAlignment="1" applyProtection="1"/>
    <xf numFmtId="0" fontId="6" fillId="0" borderId="4" xfId="0" applyFont="1" applyFill="1" applyBorder="1" applyAlignment="1" applyProtection="1">
      <alignment horizontal="right" vertical="center" wrapText="1"/>
    </xf>
    <xf numFmtId="0" fontId="10" fillId="0" borderId="0" xfId="0" applyFont="1"/>
    <xf numFmtId="0" fontId="2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6"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6"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right" vertical="center" wrapText="1"/>
    </xf>
    <xf numFmtId="0" fontId="9" fillId="0" borderId="0" xfId="0" applyFont="1" applyFill="1" applyBorder="1" applyAlignment="1" applyProtection="1">
      <alignment vertical="center"/>
    </xf>
    <xf numFmtId="0" fontId="31" fillId="2" borderId="30" xfId="0" applyFont="1" applyFill="1" applyBorder="1" applyAlignment="1" applyProtection="1">
      <alignment horizontal="center" vertical="center" wrapText="1"/>
    </xf>
    <xf numFmtId="164" fontId="4" fillId="7" borderId="54" xfId="1" applyNumberFormat="1" applyFont="1" applyFill="1" applyBorder="1" applyAlignment="1" applyProtection="1">
      <alignment vertical="center" wrapText="1"/>
    </xf>
    <xf numFmtId="0" fontId="27" fillId="2" borderId="4"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164" fontId="4" fillId="7" borderId="53" xfId="1" applyNumberFormat="1" applyFont="1" applyFill="1" applyBorder="1" applyAlignment="1" applyProtection="1">
      <alignment vertical="center" wrapText="1"/>
    </xf>
    <xf numFmtId="0" fontId="9" fillId="0" borderId="0" xfId="0" applyFont="1" applyAlignment="1" applyProtection="1">
      <alignment horizontal="center" vertical="center"/>
    </xf>
    <xf numFmtId="0" fontId="27" fillId="0" borderId="0" xfId="0" applyFont="1" applyFill="1" applyBorder="1" applyAlignment="1" applyProtection="1">
      <alignment vertical="center" wrapText="1"/>
    </xf>
    <xf numFmtId="42" fontId="34" fillId="0" borderId="0" xfId="0" applyNumberFormat="1" applyFont="1" applyFill="1" applyBorder="1" applyAlignment="1" applyProtection="1">
      <alignment horizontal="center" vertical="center" wrapText="1"/>
    </xf>
    <xf numFmtId="42" fontId="27" fillId="0" borderId="0" xfId="0" applyNumberFormat="1" applyFont="1" applyFill="1" applyBorder="1" applyAlignment="1" applyProtection="1">
      <alignment horizontal="center" vertical="center" wrapText="1"/>
    </xf>
    <xf numFmtId="0" fontId="4" fillId="7" borderId="24" xfId="0" applyFont="1" applyFill="1" applyBorder="1" applyAlignment="1" applyProtection="1">
      <alignment vertical="center" wrapText="1"/>
    </xf>
    <xf numFmtId="0" fontId="31" fillId="0" borderId="0" xfId="0" applyFont="1" applyFill="1" applyBorder="1" applyAlignment="1" applyProtection="1">
      <alignment horizontal="center" vertical="center" wrapText="1"/>
    </xf>
    <xf numFmtId="42" fontId="4" fillId="0" borderId="0" xfId="0" applyNumberFormat="1" applyFont="1" applyFill="1" applyBorder="1" applyAlignment="1" applyProtection="1">
      <alignment horizontal="left" vertical="center" wrapText="1"/>
    </xf>
    <xf numFmtId="0" fontId="30" fillId="0" borderId="18" xfId="0" applyFont="1" applyFill="1" applyBorder="1" applyAlignment="1" applyProtection="1">
      <alignment vertical="center" wrapText="1"/>
    </xf>
    <xf numFmtId="164" fontId="4" fillId="0" borderId="52" xfId="1" applyNumberFormat="1" applyFont="1" applyFill="1" applyBorder="1" applyAlignment="1" applyProtection="1">
      <alignment horizontal="left" vertical="center" wrapText="1"/>
    </xf>
    <xf numFmtId="0" fontId="12" fillId="0" borderId="52" xfId="0" applyFont="1" applyBorder="1" applyAlignment="1" applyProtection="1">
      <alignment vertical="center" wrapText="1"/>
    </xf>
    <xf numFmtId="0" fontId="12" fillId="0" borderId="46" xfId="0" applyFont="1" applyBorder="1" applyAlignment="1" applyProtection="1">
      <alignment vertical="center"/>
    </xf>
    <xf numFmtId="0" fontId="30" fillId="0" borderId="17" xfId="0" applyFont="1" applyFill="1" applyBorder="1" applyAlignment="1" applyProtection="1">
      <alignment vertical="center" wrapText="1"/>
    </xf>
    <xf numFmtId="164" fontId="4" fillId="0" borderId="3" xfId="1" applyNumberFormat="1" applyFont="1" applyFill="1" applyBorder="1" applyAlignment="1" applyProtection="1">
      <alignment horizontal="left" vertical="center" wrapText="1"/>
    </xf>
    <xf numFmtId="0" fontId="12" fillId="0" borderId="3" xfId="0" applyFont="1" applyBorder="1" applyAlignment="1" applyProtection="1">
      <alignment vertical="center" wrapText="1"/>
    </xf>
    <xf numFmtId="0" fontId="12" fillId="0" borderId="23" xfId="0" applyFont="1" applyBorder="1" applyAlignment="1" applyProtection="1">
      <alignment vertical="center"/>
    </xf>
    <xf numFmtId="0" fontId="19" fillId="0" borderId="0" xfId="0" applyFont="1" applyAlignment="1" applyProtection="1">
      <alignment vertical="center"/>
    </xf>
    <xf numFmtId="0" fontId="26" fillId="5" borderId="51" xfId="0" applyFont="1" applyFill="1" applyBorder="1" applyAlignment="1" applyProtection="1">
      <alignment horizontal="right" vertical="center"/>
    </xf>
    <xf numFmtId="0" fontId="26" fillId="5" borderId="53" xfId="0" applyFont="1" applyFill="1" applyBorder="1" applyAlignment="1" applyProtection="1">
      <alignment horizontal="right" vertical="center"/>
    </xf>
    <xf numFmtId="0" fontId="27" fillId="0"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horizontal="left" vertical="center" wrapText="1"/>
    </xf>
    <xf numFmtId="42" fontId="4" fillId="0" borderId="0" xfId="1" applyNumberFormat="1" applyFont="1" applyFill="1" applyBorder="1" applyAlignment="1" applyProtection="1">
      <alignment horizontal="left" vertical="center" wrapText="1"/>
    </xf>
    <xf numFmtId="164" fontId="27" fillId="0" borderId="0" xfId="1"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vertical="center" wrapText="1"/>
    </xf>
    <xf numFmtId="164" fontId="4" fillId="0" borderId="0" xfId="1" applyNumberFormat="1" applyFont="1" applyFill="1" applyBorder="1" applyAlignment="1" applyProtection="1">
      <alignment vertical="center"/>
    </xf>
    <xf numFmtId="42" fontId="30" fillId="0" borderId="8" xfId="0" applyNumberFormat="1" applyFont="1" applyFill="1" applyBorder="1" applyAlignment="1" applyProtection="1">
      <alignment vertical="center" wrapText="1"/>
    </xf>
    <xf numFmtId="42" fontId="30" fillId="0" borderId="9" xfId="0" applyNumberFormat="1" applyFont="1" applyFill="1" applyBorder="1" applyAlignment="1" applyProtection="1">
      <alignment vertical="center" wrapText="1"/>
    </xf>
    <xf numFmtId="0" fontId="31" fillId="2" borderId="33" xfId="0" applyFont="1" applyFill="1" applyBorder="1" applyAlignment="1" applyProtection="1">
      <alignment horizontal="center" vertical="center" wrapText="1"/>
    </xf>
    <xf numFmtId="0" fontId="4" fillId="7" borderId="29" xfId="0" applyFont="1" applyFill="1" applyBorder="1" applyAlignment="1" applyProtection="1">
      <alignment horizontal="left" vertical="center" wrapText="1"/>
    </xf>
    <xf numFmtId="0" fontId="31" fillId="6" borderId="13" xfId="0" applyFont="1" applyFill="1" applyBorder="1" applyAlignment="1" applyProtection="1">
      <alignment horizontal="right" vertical="center" wrapText="1"/>
    </xf>
    <xf numFmtId="0" fontId="30" fillId="8" borderId="39" xfId="0" applyFont="1" applyFill="1" applyBorder="1" applyAlignment="1" applyProtection="1">
      <alignment horizontal="right" vertical="center" wrapText="1"/>
    </xf>
    <xf numFmtId="0" fontId="4" fillId="7" borderId="19" xfId="0" applyFont="1" applyFill="1" applyBorder="1" applyAlignment="1" applyProtection="1">
      <alignment horizontal="left" vertical="center"/>
    </xf>
    <xf numFmtId="0" fontId="4" fillId="7" borderId="36" xfId="0" applyFont="1" applyFill="1" applyBorder="1" applyAlignment="1" applyProtection="1">
      <alignment horizontal="left" vertical="center"/>
    </xf>
    <xf numFmtId="0" fontId="30" fillId="8" borderId="19" xfId="0" applyFont="1" applyFill="1" applyBorder="1" applyAlignment="1" applyProtection="1">
      <alignment horizontal="left" vertical="center"/>
    </xf>
    <xf numFmtId="0" fontId="31" fillId="6" borderId="10" xfId="0" applyFont="1" applyFill="1" applyBorder="1" applyAlignment="1" applyProtection="1">
      <alignment horizontal="left" vertical="center"/>
    </xf>
    <xf numFmtId="0" fontId="30" fillId="8" borderId="37"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27" fillId="6" borderId="5" xfId="0" applyFont="1" applyFill="1" applyBorder="1" applyAlignment="1" applyProtection="1">
      <alignment vertical="center"/>
    </xf>
    <xf numFmtId="0" fontId="27" fillId="6" borderId="7" xfId="0" applyFont="1" applyFill="1" applyBorder="1" applyAlignment="1" applyProtection="1">
      <alignment vertical="center"/>
    </xf>
    <xf numFmtId="0" fontId="26" fillId="2" borderId="48" xfId="0" applyFont="1" applyFill="1" applyBorder="1" applyAlignment="1" applyProtection="1">
      <alignment horizontal="left" vertical="center"/>
    </xf>
    <xf numFmtId="164" fontId="18" fillId="4" borderId="7" xfId="1" applyNumberFormat="1" applyFont="1" applyFill="1" applyBorder="1" applyAlignment="1" applyProtection="1">
      <alignment horizontal="center" vertical="center"/>
      <protection locked="0"/>
    </xf>
    <xf numFmtId="164" fontId="18" fillId="2" borderId="48" xfId="1" applyNumberFormat="1" applyFont="1" applyFill="1" applyBorder="1" applyAlignment="1" applyProtection="1">
      <alignment horizontal="center" vertical="center"/>
    </xf>
    <xf numFmtId="165" fontId="7" fillId="9" borderId="60" xfId="1" applyNumberFormat="1" applyFont="1" applyFill="1" applyBorder="1" applyAlignment="1" applyProtection="1">
      <alignment horizontal="center" vertical="center"/>
    </xf>
    <xf numFmtId="0" fontId="26" fillId="5" borderId="53" xfId="0" applyFont="1" applyFill="1" applyBorder="1" applyAlignment="1" applyProtection="1">
      <alignment horizontal="right" vertical="center" wrapText="1"/>
    </xf>
    <xf numFmtId="0" fontId="17" fillId="9" borderId="0" xfId="0" applyFont="1" applyFill="1" applyAlignment="1" applyProtection="1">
      <alignment wrapText="1"/>
    </xf>
    <xf numFmtId="0" fontId="8" fillId="9" borderId="0" xfId="0" applyFont="1" applyFill="1" applyProtection="1"/>
    <xf numFmtId="0" fontId="7" fillId="0" borderId="26" xfId="0" applyFont="1" applyFill="1" applyBorder="1" applyAlignment="1" applyProtection="1">
      <alignment vertical="center"/>
    </xf>
    <xf numFmtId="9" fontId="14" fillId="9" borderId="0" xfId="0" applyNumberFormat="1" applyFont="1" applyFill="1" applyProtection="1"/>
    <xf numFmtId="0" fontId="30" fillId="8" borderId="24" xfId="0" applyFont="1" applyFill="1" applyBorder="1" applyAlignment="1" applyProtection="1">
      <alignment horizontal="right" vertical="center" wrapText="1"/>
    </xf>
    <xf numFmtId="0" fontId="26" fillId="2" borderId="49" xfId="0" applyFont="1" applyFill="1" applyBorder="1" applyAlignment="1" applyProtection="1">
      <alignment horizontal="center" vertical="center"/>
    </xf>
    <xf numFmtId="0" fontId="26" fillId="2" borderId="50" xfId="0" applyFont="1" applyFill="1" applyBorder="1" applyAlignment="1" applyProtection="1">
      <alignment horizontal="center" vertical="center"/>
    </xf>
    <xf numFmtId="164" fontId="2" fillId="4" borderId="56" xfId="1" applyNumberFormat="1" applyFont="1" applyFill="1" applyBorder="1" applyAlignment="1" applyProtection="1">
      <alignment horizontal="left" vertical="center" wrapText="1"/>
      <protection locked="0"/>
    </xf>
    <xf numFmtId="44" fontId="7" fillId="0" borderId="1" xfId="1" applyFont="1" applyFill="1" applyBorder="1" applyAlignment="1" applyProtection="1">
      <alignment horizontal="right" vertical="center"/>
    </xf>
    <xf numFmtId="42" fontId="4" fillId="7" borderId="30" xfId="0" applyNumberFormat="1" applyFont="1" applyFill="1" applyBorder="1" applyAlignment="1" applyProtection="1">
      <alignment horizontal="left" vertical="center" wrapText="1"/>
    </xf>
    <xf numFmtId="42" fontId="4" fillId="7" borderId="54" xfId="0" applyNumberFormat="1" applyFont="1" applyFill="1" applyBorder="1" applyAlignment="1" applyProtection="1">
      <alignment horizontal="left" vertical="center" wrapText="1"/>
    </xf>
    <xf numFmtId="165" fontId="7" fillId="9" borderId="11" xfId="1" applyNumberFormat="1" applyFont="1" applyFill="1" applyBorder="1" applyAlignment="1" applyProtection="1">
      <alignment horizontal="center" vertical="center"/>
    </xf>
    <xf numFmtId="0" fontId="25" fillId="0" borderId="9" xfId="0" applyFont="1" applyFill="1" applyBorder="1" applyAlignment="1" applyProtection="1">
      <alignment vertical="center"/>
    </xf>
    <xf numFmtId="0" fontId="25" fillId="0" borderId="0" xfId="0" applyFont="1" applyFill="1" applyBorder="1" applyAlignment="1" applyProtection="1">
      <alignment vertical="center"/>
    </xf>
    <xf numFmtId="164" fontId="31" fillId="6" borderId="4" xfId="1" applyNumberFormat="1" applyFont="1" applyFill="1" applyBorder="1" applyAlignment="1" applyProtection="1">
      <alignment horizontal="left" vertical="center" wrapText="1"/>
    </xf>
    <xf numFmtId="37" fontId="19" fillId="0" borderId="0" xfId="1" applyNumberFormat="1" applyFont="1" applyFill="1" applyBorder="1" applyAlignment="1" applyProtection="1">
      <alignment vertical="center"/>
    </xf>
    <xf numFmtId="0" fontId="30" fillId="8" borderId="36" xfId="0" applyFont="1" applyFill="1" applyBorder="1" applyAlignment="1" applyProtection="1">
      <alignment horizontal="left" vertical="center"/>
    </xf>
    <xf numFmtId="0" fontId="30" fillId="8" borderId="29" xfId="0" applyFont="1" applyFill="1" applyBorder="1" applyAlignment="1" applyProtection="1">
      <alignment horizontal="right" vertical="center" wrapText="1"/>
    </xf>
    <xf numFmtId="42" fontId="4" fillId="0" borderId="55" xfId="0" applyNumberFormat="1" applyFont="1" applyFill="1" applyBorder="1" applyAlignment="1" applyProtection="1">
      <alignment horizontal="left" vertical="center" wrapText="1"/>
    </xf>
    <xf numFmtId="0" fontId="25" fillId="6" borderId="48" xfId="0" applyFont="1" applyFill="1" applyBorder="1" applyAlignment="1" applyProtection="1">
      <alignment horizontal="right" vertical="center"/>
    </xf>
    <xf numFmtId="0" fontId="27" fillId="6" borderId="4" xfId="0" applyFont="1" applyFill="1" applyBorder="1" applyAlignment="1" applyProtection="1">
      <alignment horizontal="center" vertical="center" wrapText="1"/>
    </xf>
    <xf numFmtId="42" fontId="28" fillId="6" borderId="51" xfId="0" applyNumberFormat="1" applyFont="1" applyFill="1" applyBorder="1" applyAlignment="1" applyProtection="1">
      <alignment horizontal="left" vertical="center" wrapText="1"/>
    </xf>
    <xf numFmtId="42" fontId="4" fillId="6" borderId="54" xfId="0" applyNumberFormat="1"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4" fillId="7" borderId="24" xfId="0" applyFont="1" applyFill="1" applyBorder="1" applyAlignment="1" applyProtection="1">
      <alignment horizontal="left" vertical="center" wrapText="1"/>
    </xf>
    <xf numFmtId="0" fontId="7" fillId="9" borderId="0" xfId="0" applyFont="1" applyFill="1" applyProtection="1"/>
    <xf numFmtId="0" fontId="2" fillId="9" borderId="35" xfId="0" applyFont="1" applyFill="1" applyBorder="1" applyAlignment="1" applyProtection="1">
      <alignment vertical="top" wrapText="1"/>
    </xf>
    <xf numFmtId="0" fontId="2" fillId="9" borderId="40" xfId="0" applyFont="1" applyFill="1" applyBorder="1" applyAlignment="1" applyProtection="1">
      <alignment vertical="top" wrapText="1"/>
    </xf>
    <xf numFmtId="0" fontId="2" fillId="9" borderId="58" xfId="0" applyFont="1" applyFill="1" applyBorder="1" applyAlignment="1" applyProtection="1">
      <alignment vertical="top" wrapText="1"/>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2" fillId="9" borderId="0" xfId="0" applyFont="1" applyFill="1" applyAlignment="1" applyProtection="1">
      <alignment horizontal="left" vertical="top" wrapText="1"/>
    </xf>
    <xf numFmtId="0" fontId="18" fillId="9" borderId="55" xfId="0" applyFont="1" applyFill="1" applyBorder="1" applyAlignment="1" applyProtection="1">
      <alignment horizontal="right" vertical="top" wrapText="1"/>
    </xf>
    <xf numFmtId="0" fontId="18" fillId="9" borderId="54" xfId="0" applyFont="1" applyFill="1" applyBorder="1" applyAlignment="1" applyProtection="1">
      <alignment horizontal="right" vertical="top" wrapText="1"/>
    </xf>
    <xf numFmtId="0" fontId="7" fillId="9" borderId="59" xfId="0" applyFont="1" applyFill="1" applyBorder="1" applyAlignment="1" applyProtection="1">
      <alignment vertical="top"/>
    </xf>
    <xf numFmtId="0" fontId="18" fillId="0" borderId="5"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8" fillId="2" borderId="62" xfId="0" applyFont="1" applyFill="1" applyBorder="1" applyAlignment="1" applyProtection="1">
      <alignment horizontal="left" vertical="center"/>
    </xf>
    <xf numFmtId="0" fontId="7" fillId="2" borderId="6" xfId="0" applyFont="1" applyFill="1" applyBorder="1" applyAlignment="1" applyProtection="1">
      <alignment vertical="center"/>
    </xf>
    <xf numFmtId="0" fontId="18" fillId="2" borderId="6" xfId="0" applyFont="1" applyFill="1" applyBorder="1" applyAlignment="1" applyProtection="1">
      <alignment vertical="center"/>
    </xf>
    <xf numFmtId="0" fontId="18" fillId="2" borderId="61" xfId="0" applyFont="1" applyFill="1" applyBorder="1" applyAlignment="1" applyProtection="1">
      <alignment horizontal="center" vertical="center" wrapText="1"/>
    </xf>
    <xf numFmtId="0" fontId="7" fillId="9" borderId="0" xfId="0" applyFont="1" applyFill="1" applyAlignment="1" applyProtection="1">
      <alignment vertical="center"/>
    </xf>
    <xf numFmtId="0" fontId="7" fillId="9" borderId="0" xfId="0" applyFont="1" applyFill="1" applyAlignment="1" applyProtection="1">
      <alignment horizontal="left" vertical="top"/>
    </xf>
    <xf numFmtId="0" fontId="7" fillId="9" borderId="38" xfId="0" applyFont="1" applyFill="1" applyBorder="1" applyAlignment="1" applyProtection="1">
      <alignment horizontal="right" vertical="top"/>
    </xf>
    <xf numFmtId="0" fontId="18" fillId="9" borderId="38" xfId="0" applyFont="1" applyFill="1" applyBorder="1" applyAlignment="1" applyProtection="1">
      <alignment horizontal="right" vertical="top"/>
    </xf>
    <xf numFmtId="0" fontId="18" fillId="9" borderId="51" xfId="0" applyFont="1" applyFill="1" applyBorder="1" applyAlignment="1" applyProtection="1">
      <alignment vertical="center" wrapText="1"/>
    </xf>
    <xf numFmtId="164" fontId="7" fillId="2" borderId="52" xfId="1" applyNumberFormat="1" applyFont="1" applyFill="1" applyBorder="1" applyAlignment="1" applyProtection="1">
      <alignment horizontal="center" vertical="center"/>
    </xf>
    <xf numFmtId="0" fontId="24" fillId="9" borderId="59" xfId="0" applyFont="1" applyFill="1" applyBorder="1" applyAlignment="1" applyProtection="1">
      <alignment vertical="center"/>
    </xf>
    <xf numFmtId="0" fontId="24" fillId="9" borderId="0" xfId="0" applyFont="1" applyFill="1" applyAlignment="1" applyProtection="1">
      <alignment vertical="center" wrapText="1"/>
    </xf>
    <xf numFmtId="0" fontId="18" fillId="9" borderId="22" xfId="0" applyFont="1" applyFill="1" applyBorder="1" applyAlignment="1" applyProtection="1">
      <alignment vertical="top" wrapText="1"/>
    </xf>
    <xf numFmtId="164" fontId="7" fillId="2" borderId="3" xfId="1" applyNumberFormat="1" applyFont="1" applyFill="1" applyBorder="1" applyAlignment="1" applyProtection="1">
      <alignment horizontal="center" vertical="center"/>
    </xf>
    <xf numFmtId="0" fontId="24" fillId="9" borderId="59" xfId="0" applyFont="1" applyFill="1" applyBorder="1" applyAlignment="1" applyProtection="1">
      <alignment vertical="center" wrapText="1"/>
    </xf>
    <xf numFmtId="0" fontId="7" fillId="0" borderId="59" xfId="0" applyFont="1" applyBorder="1" applyAlignment="1" applyProtection="1">
      <alignment vertical="top"/>
    </xf>
    <xf numFmtId="0" fontId="18" fillId="9" borderId="12" xfId="0" applyFont="1" applyFill="1" applyBorder="1" applyAlignment="1" applyProtection="1">
      <alignment vertical="top" wrapText="1"/>
    </xf>
    <xf numFmtId="0" fontId="18" fillId="9" borderId="0" xfId="0" applyFont="1" applyFill="1" applyAlignment="1" applyProtection="1">
      <alignment horizontal="left" vertical="top"/>
    </xf>
    <xf numFmtId="0" fontId="38" fillId="9" borderId="9" xfId="0" applyFont="1" applyFill="1" applyBorder="1" applyAlignment="1" applyProtection="1">
      <alignment vertical="top"/>
    </xf>
    <xf numFmtId="0" fontId="38" fillId="9" borderId="0" xfId="0" applyFont="1" applyFill="1" applyAlignment="1" applyProtection="1">
      <alignment vertical="top"/>
    </xf>
    <xf numFmtId="0" fontId="38" fillId="9" borderId="0" xfId="0" applyFont="1" applyFill="1" applyAlignment="1" applyProtection="1">
      <alignment horizontal="center" vertical="center"/>
    </xf>
    <xf numFmtId="0" fontId="7" fillId="9" borderId="0" xfId="0" applyFont="1" applyFill="1" applyAlignment="1" applyProtection="1">
      <alignment horizontal="center" vertical="center"/>
    </xf>
    <xf numFmtId="164" fontId="18" fillId="4" borderId="5" xfId="1" applyNumberFormat="1" applyFont="1" applyFill="1" applyBorder="1" applyAlignment="1" applyProtection="1">
      <alignment horizontal="center" vertical="center"/>
      <protection locked="0"/>
    </xf>
    <xf numFmtId="37" fontId="19" fillId="6" borderId="50" xfId="1" applyNumberFormat="1" applyFont="1" applyFill="1" applyBorder="1" applyAlignment="1" applyProtection="1">
      <alignment vertical="center"/>
      <protection locked="0"/>
    </xf>
    <xf numFmtId="42" fontId="29" fillId="7" borderId="30" xfId="0" applyNumberFormat="1" applyFont="1" applyFill="1" applyBorder="1" applyAlignment="1" applyProtection="1">
      <alignment horizontal="left" vertical="center" wrapText="1"/>
      <protection locked="0"/>
    </xf>
    <xf numFmtId="42" fontId="29" fillId="7" borderId="54" xfId="0" applyNumberFormat="1" applyFont="1" applyFill="1" applyBorder="1" applyAlignment="1" applyProtection="1">
      <alignment horizontal="left" vertical="center" wrapText="1"/>
      <protection locked="0"/>
    </xf>
    <xf numFmtId="42" fontId="33" fillId="8" borderId="54" xfId="0" applyNumberFormat="1" applyFont="1" applyFill="1" applyBorder="1" applyAlignment="1" applyProtection="1">
      <alignment horizontal="center" vertical="center" wrapText="1"/>
      <protection locked="0"/>
    </xf>
    <xf numFmtId="42" fontId="33" fillId="8" borderId="19" xfId="0" applyNumberFormat="1" applyFont="1" applyFill="1" applyBorder="1" applyAlignment="1" applyProtection="1">
      <alignment horizontal="center" vertical="center" wrapText="1"/>
      <protection locked="0"/>
    </xf>
    <xf numFmtId="164" fontId="33" fillId="8" borderId="54" xfId="1" applyNumberFormat="1" applyFont="1" applyFill="1" applyBorder="1" applyAlignment="1" applyProtection="1">
      <alignment horizontal="left" vertical="center" wrapText="1"/>
      <protection locked="0"/>
    </xf>
    <xf numFmtId="164" fontId="33" fillId="8" borderId="51" xfId="1" applyNumberFormat="1" applyFont="1" applyFill="1" applyBorder="1" applyAlignment="1" applyProtection="1">
      <alignment horizontal="left" vertical="center" wrapText="1"/>
      <protection locked="0"/>
    </xf>
    <xf numFmtId="0" fontId="18" fillId="0" borderId="9" xfId="0" applyFont="1" applyBorder="1" applyAlignment="1" applyProtection="1">
      <alignment horizontal="left" vertical="top"/>
    </xf>
    <xf numFmtId="0" fontId="9" fillId="0" borderId="0" xfId="0" applyFont="1" applyProtection="1"/>
    <xf numFmtId="0" fontId="7" fillId="0" borderId="0" xfId="0" applyFont="1" applyProtection="1"/>
    <xf numFmtId="0" fontId="7" fillId="0" borderId="1" xfId="0" applyFont="1" applyBorder="1" applyProtection="1"/>
    <xf numFmtId="0" fontId="9" fillId="0" borderId="9" xfId="0" applyFont="1" applyBorder="1" applyProtection="1"/>
    <xf numFmtId="0" fontId="7" fillId="0" borderId="32" xfId="0" applyFont="1" applyBorder="1" applyAlignment="1" applyProtection="1">
      <alignment horizontal="left" vertical="top"/>
    </xf>
    <xf numFmtId="0" fontId="7" fillId="0" borderId="13" xfId="0" applyFont="1" applyBorder="1" applyProtection="1"/>
    <xf numFmtId="0" fontId="18" fillId="0" borderId="37" xfId="0" applyFont="1" applyBorder="1" applyAlignment="1" applyProtection="1">
      <alignment vertical="center"/>
    </xf>
    <xf numFmtId="0" fontId="7" fillId="0" borderId="38" xfId="0" applyFont="1" applyBorder="1" applyAlignment="1" applyProtection="1">
      <alignment vertical="center"/>
    </xf>
    <xf numFmtId="0" fontId="18" fillId="0" borderId="14" xfId="0" applyFont="1" applyBorder="1" applyAlignment="1" applyProtection="1">
      <alignment vertical="center"/>
    </xf>
    <xf numFmtId="0" fontId="7" fillId="0" borderId="15" xfId="0" applyFont="1" applyBorder="1" applyAlignment="1" applyProtection="1">
      <alignment vertical="center"/>
    </xf>
    <xf numFmtId="0" fontId="18" fillId="0" borderId="14" xfId="0" applyFont="1" applyFill="1" applyBorder="1" applyAlignment="1" applyProtection="1">
      <alignment vertical="center"/>
    </xf>
    <xf numFmtId="0" fontId="35" fillId="0" borderId="15" xfId="0" applyFont="1" applyFill="1" applyBorder="1" applyAlignment="1" applyProtection="1">
      <alignment vertical="center"/>
    </xf>
    <xf numFmtId="0" fontId="6" fillId="0" borderId="9" xfId="0" applyFont="1" applyBorder="1" applyProtection="1"/>
    <xf numFmtId="0" fontId="18" fillId="0" borderId="0" xfId="0" applyFont="1" applyAlignment="1" applyProtection="1">
      <alignment horizontal="center" vertical="top" wrapText="1"/>
    </xf>
    <xf numFmtId="0" fontId="18" fillId="0" borderId="19" xfId="0" applyFont="1" applyBorder="1" applyAlignment="1" applyProtection="1">
      <alignment horizontal="left" vertical="center"/>
    </xf>
    <xf numFmtId="0" fontId="18" fillId="0" borderId="27" xfId="0" applyFont="1" applyBorder="1" applyAlignment="1" applyProtection="1">
      <alignment horizontal="left" vertical="center"/>
    </xf>
    <xf numFmtId="42" fontId="18" fillId="2" borderId="12" xfId="0" applyNumberFormat="1" applyFont="1" applyFill="1" applyBorder="1" applyAlignment="1" applyProtection="1">
      <alignment horizontal="left" vertical="center"/>
    </xf>
    <xf numFmtId="164" fontId="18" fillId="2" borderId="12" xfId="0" applyNumberFormat="1" applyFont="1" applyFill="1" applyBorder="1" applyAlignment="1" applyProtection="1">
      <alignment horizontal="left" vertical="center"/>
    </xf>
    <xf numFmtId="0" fontId="7" fillId="0" borderId="0" xfId="0" applyFont="1" applyAlignment="1" applyProtection="1">
      <alignment horizontal="left" vertical="center"/>
    </xf>
    <xf numFmtId="164" fontId="2" fillId="4" borderId="22" xfId="1" applyNumberFormat="1" applyFont="1" applyFill="1" applyBorder="1" applyAlignment="1" applyProtection="1">
      <alignment horizontal="left" vertical="center" wrapText="1"/>
      <protection locked="0"/>
    </xf>
    <xf numFmtId="42" fontId="6" fillId="2" borderId="4" xfId="0" applyNumberFormat="1" applyFont="1" applyFill="1" applyBorder="1" applyAlignment="1">
      <alignment vertical="center"/>
    </xf>
    <xf numFmtId="0" fontId="19" fillId="0" borderId="0" xfId="0" applyFont="1" applyFill="1" applyProtection="1"/>
    <xf numFmtId="0" fontId="21" fillId="0" borderId="0" xfId="0" applyFont="1" applyFill="1" applyAlignment="1" applyProtection="1">
      <alignment horizontal="left" vertical="center"/>
    </xf>
    <xf numFmtId="1" fontId="5" fillId="4" borderId="4" xfId="1" applyNumberFormat="1" applyFont="1" applyFill="1" applyBorder="1" applyAlignment="1" applyProtection="1">
      <alignment horizontal="center" vertical="center"/>
      <protection locked="0"/>
    </xf>
    <xf numFmtId="0" fontId="3" fillId="4" borderId="17" xfId="0" applyFont="1" applyFill="1" applyBorder="1" applyAlignment="1" applyProtection="1">
      <alignment vertical="center" wrapText="1"/>
      <protection locked="0"/>
    </xf>
    <xf numFmtId="0" fontId="9" fillId="0" borderId="0" xfId="0" applyFont="1" applyBorder="1" applyAlignment="1" applyProtection="1">
      <alignment vertical="top"/>
    </xf>
    <xf numFmtId="0" fontId="2" fillId="0" borderId="19" xfId="0" applyFont="1" applyBorder="1" applyAlignment="1" applyProtection="1">
      <alignment horizontal="left" vertical="top"/>
    </xf>
    <xf numFmtId="0" fontId="2" fillId="0" borderId="27" xfId="0" applyFont="1" applyBorder="1" applyAlignment="1" applyProtection="1">
      <alignment horizontal="left" vertical="top"/>
    </xf>
    <xf numFmtId="0" fontId="2" fillId="0" borderId="31" xfId="0" applyFont="1" applyBorder="1" applyAlignment="1" applyProtection="1">
      <alignment horizontal="left" vertical="top"/>
    </xf>
    <xf numFmtId="0" fontId="20" fillId="9" borderId="35" xfId="0" applyFont="1" applyFill="1" applyBorder="1" applyAlignment="1" applyProtection="1">
      <alignment horizontal="center" vertical="center" wrapText="1"/>
    </xf>
    <xf numFmtId="0" fontId="20" fillId="9" borderId="40" xfId="0" applyFont="1" applyFill="1" applyBorder="1" applyAlignment="1" applyProtection="1">
      <alignment horizontal="center" vertical="center"/>
    </xf>
    <xf numFmtId="0" fontId="20" fillId="9" borderId="58" xfId="0" applyFont="1" applyFill="1" applyBorder="1" applyAlignment="1" applyProtection="1">
      <alignment horizontal="center" vertical="center"/>
    </xf>
    <xf numFmtId="0" fontId="18" fillId="2" borderId="30"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61" xfId="0" applyFont="1" applyBorder="1" applyAlignment="1" applyProtection="1">
      <alignment horizontal="center" vertical="center" wrapText="1"/>
    </xf>
    <xf numFmtId="0" fontId="18" fillId="4" borderId="19" xfId="0" applyFont="1" applyFill="1" applyBorder="1" applyAlignment="1" applyProtection="1">
      <alignment horizontal="left" vertical="top" wrapText="1"/>
      <protection locked="0"/>
    </xf>
    <xf numFmtId="0" fontId="18" fillId="4" borderId="27" xfId="0" applyFont="1" applyFill="1" applyBorder="1" applyAlignment="1" applyProtection="1">
      <alignment horizontal="left" vertical="top" wrapText="1"/>
      <protection locked="0"/>
    </xf>
    <xf numFmtId="0" fontId="18" fillId="4" borderId="31" xfId="0" applyFont="1" applyFill="1" applyBorder="1" applyAlignment="1" applyProtection="1">
      <alignment horizontal="left" vertical="top" wrapText="1"/>
      <protection locked="0"/>
    </xf>
    <xf numFmtId="0" fontId="2" fillId="9" borderId="35" xfId="0" applyFont="1" applyFill="1" applyBorder="1" applyAlignment="1" applyProtection="1">
      <alignment horizontal="left" vertical="top" wrapText="1"/>
    </xf>
    <xf numFmtId="0" fontId="2" fillId="9" borderId="40" xfId="0" applyFont="1" applyFill="1" applyBorder="1" applyAlignment="1" applyProtection="1">
      <alignment horizontal="left" vertical="top" wrapText="1"/>
    </xf>
    <xf numFmtId="0" fontId="2" fillId="9" borderId="58" xfId="0" applyFont="1" applyFill="1" applyBorder="1" applyAlignment="1" applyProtection="1">
      <alignment horizontal="left" vertical="top" wrapText="1"/>
    </xf>
    <xf numFmtId="0" fontId="2" fillId="9" borderId="59" xfId="0" applyFont="1" applyFill="1" applyBorder="1" applyAlignment="1" applyProtection="1">
      <alignment horizontal="left" vertical="top" wrapText="1"/>
    </xf>
    <xf numFmtId="0" fontId="2" fillId="9" borderId="0" xfId="0" applyFont="1" applyFill="1" applyAlignment="1" applyProtection="1">
      <alignment horizontal="left" vertical="top" wrapText="1"/>
    </xf>
    <xf numFmtId="0" fontId="2" fillId="9" borderId="60" xfId="0" applyFont="1" applyFill="1" applyBorder="1" applyAlignment="1" applyProtection="1">
      <alignment horizontal="left" vertical="top" wrapText="1"/>
    </xf>
    <xf numFmtId="0" fontId="2" fillId="9" borderId="64" xfId="0" applyFont="1" applyFill="1" applyBorder="1" applyAlignment="1" applyProtection="1">
      <alignment horizontal="left" vertical="top" wrapText="1"/>
    </xf>
    <xf numFmtId="0" fontId="2" fillId="9" borderId="15"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18" fillId="2" borderId="6" xfId="0" applyFont="1" applyFill="1" applyBorder="1" applyAlignment="1" applyProtection="1">
      <alignment horizontal="right" vertical="center"/>
    </xf>
    <xf numFmtId="0" fontId="18" fillId="2" borderId="7" xfId="0" applyFont="1" applyFill="1" applyBorder="1" applyAlignment="1" applyProtection="1">
      <alignment horizontal="right" vertical="center"/>
    </xf>
    <xf numFmtId="0" fontId="7" fillId="0" borderId="19" xfId="0" applyFont="1" applyBorder="1" applyAlignment="1" applyProtection="1">
      <alignment horizontal="right" vertical="center" wrapText="1"/>
    </xf>
    <xf numFmtId="0" fontId="7" fillId="0" borderId="27" xfId="0" applyFont="1" applyBorder="1" applyAlignment="1" applyProtection="1">
      <alignment horizontal="right" vertical="center" wrapText="1"/>
    </xf>
    <xf numFmtId="0" fontId="7" fillId="0" borderId="31" xfId="0" applyFont="1" applyBorder="1" applyAlignment="1" applyProtection="1">
      <alignment horizontal="right" vertical="center" wrapText="1"/>
    </xf>
    <xf numFmtId="0" fontId="9" fillId="0" borderId="8" xfId="0" applyFont="1" applyBorder="1" applyAlignment="1" applyProtection="1">
      <alignment horizontal="left" vertical="top" wrapText="1"/>
      <protection locked="0"/>
    </xf>
    <xf numFmtId="0" fontId="9" fillId="0" borderId="11" xfId="0" applyFont="1" applyBorder="1" applyAlignment="1" applyProtection="1">
      <alignment horizontal="left" vertical="top"/>
      <protection locked="0"/>
    </xf>
    <xf numFmtId="0" fontId="9" fillId="0" borderId="33"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32"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23" fillId="0" borderId="0" xfId="0" applyFont="1" applyAlignment="1" applyProtection="1">
      <alignment horizontal="center" vertical="center"/>
    </xf>
    <xf numFmtId="0" fontId="30" fillId="8" borderId="19" xfId="0" applyFont="1" applyFill="1" applyBorder="1" applyAlignment="1">
      <alignment horizontal="left" vertical="center" wrapText="1"/>
    </xf>
    <xf numFmtId="0" fontId="30" fillId="8" borderId="24" xfId="0" applyFont="1" applyFill="1" applyBorder="1" applyAlignment="1">
      <alignment horizontal="left" vertical="center" wrapText="1"/>
    </xf>
    <xf numFmtId="0" fontId="30" fillId="8" borderId="36" xfId="0" applyFont="1" applyFill="1" applyBorder="1" applyAlignment="1" applyProtection="1">
      <alignment horizontal="left" vertical="center" wrapText="1"/>
    </xf>
    <xf numFmtId="0" fontId="30" fillId="8" borderId="29" xfId="0"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4" fillId="7" borderId="24" xfId="0" applyFont="1" applyFill="1" applyBorder="1" applyAlignment="1" applyProtection="1">
      <alignment horizontal="left" vertical="center" wrapText="1"/>
    </xf>
    <xf numFmtId="0" fontId="30" fillId="8" borderId="19" xfId="0" applyFont="1" applyFill="1" applyBorder="1" applyAlignment="1" applyProtection="1">
      <alignment horizontal="left" vertical="center" wrapText="1"/>
    </xf>
    <xf numFmtId="0" fontId="30" fillId="8" borderId="24" xfId="0" applyFont="1" applyFill="1" applyBorder="1" applyAlignment="1" applyProtection="1">
      <alignment horizontal="left" vertical="center" wrapText="1"/>
    </xf>
    <xf numFmtId="0" fontId="12" fillId="5" borderId="45" xfId="0" applyFont="1" applyFill="1" applyBorder="1" applyAlignment="1" applyProtection="1">
      <alignment horizontal="left" vertical="center" wrapText="1"/>
    </xf>
    <xf numFmtId="0" fontId="12" fillId="5" borderId="52" xfId="0" applyFont="1" applyFill="1" applyBorder="1" applyAlignment="1" applyProtection="1">
      <alignment horizontal="left" vertical="center"/>
    </xf>
    <xf numFmtId="0" fontId="12" fillId="5" borderId="46" xfId="0" applyFont="1" applyFill="1" applyBorder="1" applyAlignment="1" applyProtection="1">
      <alignment horizontal="left" vertical="center"/>
    </xf>
    <xf numFmtId="0" fontId="12" fillId="5" borderId="45" xfId="0" applyFont="1" applyFill="1" applyBorder="1" applyAlignment="1" applyProtection="1">
      <alignment horizontal="left" vertical="center"/>
    </xf>
    <xf numFmtId="0" fontId="12" fillId="5" borderId="34" xfId="0" applyFont="1" applyFill="1" applyBorder="1" applyAlignment="1" applyProtection="1">
      <alignment horizontal="left" vertical="center" wrapText="1"/>
    </xf>
    <xf numFmtId="0" fontId="12" fillId="5" borderId="20" xfId="0" applyFont="1" applyFill="1" applyBorder="1" applyAlignment="1" applyProtection="1">
      <alignment horizontal="left" vertical="center" wrapText="1"/>
    </xf>
    <xf numFmtId="0" fontId="12" fillId="5" borderId="47" xfId="0" applyFont="1" applyFill="1" applyBorder="1" applyAlignment="1" applyProtection="1">
      <alignment horizontal="left" vertical="center" wrapText="1"/>
    </xf>
    <xf numFmtId="0" fontId="31" fillId="2" borderId="5" xfId="0" applyFont="1" applyFill="1" applyBorder="1" applyAlignment="1" applyProtection="1">
      <alignment horizontal="center" vertical="center" wrapText="1"/>
    </xf>
    <xf numFmtId="0" fontId="31" fillId="2" borderId="7"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7" fillId="4" borderId="5" xfId="0" applyFont="1" applyFill="1" applyBorder="1" applyAlignment="1" applyProtection="1">
      <alignment horizontal="left" vertical="top" wrapText="1"/>
      <protection locked="0"/>
    </xf>
    <xf numFmtId="0" fontId="7" fillId="4" borderId="6"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0" fontId="23" fillId="0" borderId="8" xfId="0" applyFont="1" applyFill="1" applyBorder="1" applyAlignment="1" applyProtection="1">
      <alignment horizontal="center" vertical="top" wrapText="1"/>
    </xf>
    <xf numFmtId="0" fontId="23" fillId="0" borderId="11" xfId="0" applyFont="1" applyFill="1" applyBorder="1" applyAlignment="1" applyProtection="1">
      <alignment horizontal="center" vertical="top"/>
    </xf>
    <xf numFmtId="0" fontId="23" fillId="0" borderId="33" xfId="0" applyFont="1" applyFill="1" applyBorder="1" applyAlignment="1" applyProtection="1">
      <alignment horizontal="center" vertical="top"/>
    </xf>
    <xf numFmtId="0" fontId="22" fillId="0" borderId="10"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8" fillId="0" borderId="8"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8" fillId="0" borderId="33"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23" fillId="0" borderId="8"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10"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4" borderId="5"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0" fillId="9" borderId="35" xfId="0" applyFill="1" applyBorder="1" applyAlignment="1" applyProtection="1">
      <alignment horizontal="left" vertical="top" wrapText="1"/>
    </xf>
    <xf numFmtId="0" fontId="0" fillId="9" borderId="4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8" fillId="0" borderId="37" xfId="0" applyFont="1" applyBorder="1" applyAlignment="1" applyProtection="1">
      <alignment horizontal="left" vertical="center" wrapText="1"/>
    </xf>
    <xf numFmtId="0" fontId="18" fillId="0" borderId="38" xfId="0" applyFont="1" applyBorder="1" applyAlignment="1" applyProtection="1">
      <alignment horizontal="left" vertical="center"/>
    </xf>
    <xf numFmtId="0" fontId="18" fillId="0" borderId="36" xfId="0" applyFont="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32" fillId="4" borderId="26" xfId="0" applyFont="1" applyFill="1" applyBorder="1" applyAlignment="1" applyProtection="1">
      <alignment horizontal="left" vertical="center"/>
      <protection locked="0"/>
    </xf>
    <xf numFmtId="0" fontId="32" fillId="4" borderId="27" xfId="0" applyFont="1" applyFill="1" applyBorder="1" applyAlignment="1" applyProtection="1">
      <alignment horizontal="left" vertical="center"/>
      <protection locked="0"/>
    </xf>
    <xf numFmtId="0" fontId="32" fillId="4" borderId="24" xfId="0" applyFont="1" applyFill="1" applyBorder="1" applyAlignment="1" applyProtection="1">
      <alignment horizontal="left" vertical="center"/>
      <protection locked="0"/>
    </xf>
    <xf numFmtId="0" fontId="32" fillId="4" borderId="21" xfId="0" applyFont="1" applyFill="1" applyBorder="1" applyAlignment="1" applyProtection="1">
      <alignment horizontal="left" vertical="center"/>
      <protection locked="0"/>
    </xf>
    <xf numFmtId="0" fontId="32" fillId="4" borderId="28" xfId="0" applyFont="1" applyFill="1" applyBorder="1" applyAlignment="1" applyProtection="1">
      <alignment horizontal="left" vertical="center"/>
      <protection locked="0"/>
    </xf>
    <xf numFmtId="0" fontId="32" fillId="4" borderId="29" xfId="0" applyFont="1" applyFill="1" applyBorder="1" applyAlignment="1" applyProtection="1">
      <alignment horizontal="left" vertical="center"/>
      <protection locked="0"/>
    </xf>
    <xf numFmtId="0" fontId="9" fillId="0" borderId="11"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333375</xdr:colOff>
          <xdr:row>7</xdr:row>
          <xdr:rowOff>19050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285750</xdr:rowOff>
        </xdr:from>
        <xdr:to>
          <xdr:col>3</xdr:col>
          <xdr:colOff>342900</xdr:colOff>
          <xdr:row>8</xdr:row>
          <xdr:rowOff>28575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26"/>
  <sheetViews>
    <sheetView tabSelected="1" workbookViewId="0">
      <selection activeCell="C10" sqref="C10:F10"/>
    </sheetView>
  </sheetViews>
  <sheetFormatPr defaultColWidth="9.140625" defaultRowHeight="15" x14ac:dyDescent="0.25"/>
  <cols>
    <col min="1" max="1" width="4" style="144" customWidth="1"/>
    <col min="2" max="2" width="49.42578125" style="144" customWidth="1"/>
    <col min="3" max="3" width="7.28515625" style="144" customWidth="1"/>
    <col min="4" max="4" width="5.28515625" style="144" customWidth="1"/>
    <col min="5" max="5" width="45.5703125" style="144" customWidth="1"/>
    <col min="6" max="6" width="24.28515625" style="177" customWidth="1"/>
    <col min="7" max="7" width="3.7109375" style="144" customWidth="1"/>
    <col min="8" max="8" width="20.5703125" style="144" customWidth="1"/>
    <col min="9" max="12" width="9.140625" style="144" customWidth="1"/>
    <col min="13" max="16384" width="9.140625" style="144"/>
  </cols>
  <sheetData>
    <row r="1" spans="1:8" ht="58.9" customHeight="1" x14ac:dyDescent="0.25">
      <c r="A1" s="216" t="s">
        <v>84</v>
      </c>
      <c r="B1" s="217"/>
      <c r="C1" s="217"/>
      <c r="D1" s="217"/>
      <c r="E1" s="217"/>
      <c r="F1" s="218"/>
    </row>
    <row r="2" spans="1:8" ht="14.45" customHeight="1" x14ac:dyDescent="0.25">
      <c r="A2" s="227" t="s">
        <v>85</v>
      </c>
      <c r="B2" s="228"/>
      <c r="C2" s="228"/>
      <c r="D2" s="228"/>
      <c r="E2" s="228"/>
      <c r="F2" s="229"/>
    </row>
    <row r="3" spans="1:8" ht="14.45" customHeight="1" x14ac:dyDescent="0.25">
      <c r="A3" s="230"/>
      <c r="B3" s="231"/>
      <c r="C3" s="231"/>
      <c r="D3" s="231"/>
      <c r="E3" s="231"/>
      <c r="F3" s="232"/>
    </row>
    <row r="4" spans="1:8" ht="14.45" customHeight="1" x14ac:dyDescent="0.25">
      <c r="A4" s="230"/>
      <c r="B4" s="231"/>
      <c r="C4" s="231"/>
      <c r="D4" s="231"/>
      <c r="E4" s="231"/>
      <c r="F4" s="232"/>
    </row>
    <row r="5" spans="1:8" ht="109.15" customHeight="1" x14ac:dyDescent="0.25">
      <c r="A5" s="233"/>
      <c r="B5" s="234"/>
      <c r="C5" s="234"/>
      <c r="D5" s="234"/>
      <c r="E5" s="234"/>
      <c r="F5" s="235"/>
    </row>
    <row r="6" spans="1:8" ht="12" customHeight="1" thickBot="1" x14ac:dyDescent="0.3">
      <c r="A6" s="145"/>
      <c r="B6" s="146"/>
      <c r="C6" s="146"/>
      <c r="D6" s="146"/>
      <c r="E6" s="146"/>
      <c r="F6" s="147"/>
    </row>
    <row r="7" spans="1:8" ht="24.6" customHeight="1" thickBot="1" x14ac:dyDescent="0.3">
      <c r="A7" s="148"/>
      <c r="B7" s="219" t="s">
        <v>56</v>
      </c>
      <c r="C7" s="178" t="s">
        <v>13</v>
      </c>
      <c r="D7" s="115"/>
      <c r="F7" s="149"/>
    </row>
    <row r="8" spans="1:8" ht="24.6" customHeight="1" thickBot="1" x14ac:dyDescent="0.3">
      <c r="A8" s="148"/>
      <c r="B8" s="220"/>
      <c r="C8" s="178" t="s">
        <v>14</v>
      </c>
      <c r="D8" s="115"/>
      <c r="F8" s="149"/>
    </row>
    <row r="9" spans="1:8" ht="16.899999999999999" customHeight="1" x14ac:dyDescent="0.25">
      <c r="A9" s="148"/>
      <c r="B9" s="150"/>
      <c r="C9" s="150"/>
      <c r="D9" s="150"/>
      <c r="E9" s="150"/>
      <c r="F9" s="149"/>
    </row>
    <row r="10" spans="1:8" ht="16.899999999999999" customHeight="1" x14ac:dyDescent="0.25">
      <c r="A10" s="148"/>
      <c r="B10" s="151" t="s">
        <v>19</v>
      </c>
      <c r="C10" s="224"/>
      <c r="D10" s="225"/>
      <c r="E10" s="225"/>
      <c r="F10" s="226"/>
    </row>
    <row r="11" spans="1:8" ht="16.899999999999999" customHeight="1" x14ac:dyDescent="0.25">
      <c r="A11" s="148"/>
      <c r="B11" s="152" t="s">
        <v>21</v>
      </c>
      <c r="C11" s="224"/>
      <c r="D11" s="225"/>
      <c r="E11" s="225"/>
      <c r="F11" s="226"/>
    </row>
    <row r="12" spans="1:8" ht="16.899999999999999" customHeight="1" thickBot="1" x14ac:dyDescent="0.3">
      <c r="A12" s="148"/>
      <c r="B12" s="150"/>
      <c r="C12" s="150"/>
      <c r="D12" s="150"/>
      <c r="E12" s="150"/>
      <c r="F12" s="149"/>
    </row>
    <row r="13" spans="1:8" ht="31.15" customHeight="1" thickBot="1" x14ac:dyDescent="0.3">
      <c r="A13" s="153"/>
      <c r="B13" s="154" t="s">
        <v>47</v>
      </c>
      <c r="C13" s="221" t="s">
        <v>48</v>
      </c>
      <c r="D13" s="222"/>
      <c r="E13" s="223"/>
      <c r="F13" s="155" t="s">
        <v>52</v>
      </c>
    </row>
    <row r="14" spans="1:8" s="160" customFormat="1" ht="31.15" customHeight="1" thickBot="1" x14ac:dyDescent="0.3">
      <c r="A14" s="156" t="s">
        <v>49</v>
      </c>
      <c r="B14" s="157"/>
      <c r="C14" s="157"/>
      <c r="D14" s="157"/>
      <c r="E14" s="158"/>
      <c r="F14" s="159"/>
    </row>
    <row r="15" spans="1:8" ht="10.5" customHeight="1" thickBot="1" x14ac:dyDescent="0.3">
      <c r="A15" s="153"/>
      <c r="B15" s="161"/>
      <c r="C15" s="162"/>
      <c r="D15" s="162"/>
      <c r="E15" s="163"/>
      <c r="F15" s="117"/>
    </row>
    <row r="16" spans="1:8" ht="18.600000000000001" customHeight="1" x14ac:dyDescent="0.25">
      <c r="A16" s="153"/>
      <c r="B16" s="164" t="s">
        <v>70</v>
      </c>
      <c r="C16" s="238" t="s">
        <v>81</v>
      </c>
      <c r="D16" s="239"/>
      <c r="E16" s="240"/>
      <c r="F16" s="165">
        <f>('1 - Project Info'!G21*'1 - Project Info'!G34)+('2 - Project Info'!G21*'2 - Project Info'!G34)+('3 - Project Info'!G21*'3 - Project Info'!G34)+('4 - Project Info'!G21*'4 - Project Info'!G34)</f>
        <v>0</v>
      </c>
      <c r="G16" s="166" t="s">
        <v>50</v>
      </c>
      <c r="H16" s="167"/>
    </row>
    <row r="17" spans="1:8" ht="16.149999999999999" customHeight="1" x14ac:dyDescent="0.25">
      <c r="A17" s="153"/>
      <c r="B17" s="168"/>
      <c r="C17" s="238" t="s">
        <v>82</v>
      </c>
      <c r="D17" s="239"/>
      <c r="E17" s="240"/>
      <c r="F17" s="169">
        <f>('1 - Project Info'!G22*'1 - Project Info'!G34)+('2 - Project Info'!G22*'2 - Project Info'!G34)+('3 - Project Info'!G22*'3 - Project Info'!G34)+('4 - Project Info'!G22*'4 - Project Info'!G34)</f>
        <v>0</v>
      </c>
      <c r="G17" s="170"/>
      <c r="H17" s="167"/>
    </row>
    <row r="18" spans="1:8" ht="16.5" customHeight="1" thickBot="1" x14ac:dyDescent="0.3">
      <c r="A18" s="153"/>
      <c r="B18" s="168"/>
      <c r="C18" s="239" t="s">
        <v>51</v>
      </c>
      <c r="D18" s="239"/>
      <c r="E18" s="240"/>
      <c r="F18" s="169">
        <f>('1 - Project Info'!G23*'1 - Project Info'!G34)+('2 - Project Info'!G23*'2 - Project Info'!G34)+('3 - Project Info'!G23*'3 - Project Info'!G34)+('4 - Project Info'!G23*'4 - Project Info'!G34)</f>
        <v>0</v>
      </c>
    </row>
    <row r="19" spans="1:8" ht="25.9" customHeight="1" thickBot="1" x14ac:dyDescent="0.3">
      <c r="A19" s="171"/>
      <c r="B19" s="172"/>
      <c r="C19" s="236" t="s">
        <v>53</v>
      </c>
      <c r="D19" s="236"/>
      <c r="E19" s="237"/>
      <c r="F19" s="116">
        <f>SUM(F16:F18)</f>
        <v>0</v>
      </c>
    </row>
    <row r="20" spans="1:8" ht="16.899999999999999" customHeight="1" thickBot="1" x14ac:dyDescent="0.3">
      <c r="A20" s="153"/>
      <c r="B20" s="213" t="s">
        <v>83</v>
      </c>
      <c r="C20" s="214"/>
      <c r="D20" s="214"/>
      <c r="E20" s="215"/>
      <c r="F20" s="169">
        <f>'1 - Project Info'!G34+'2 - Project Info'!G34+'3 - Project Info'!G34+'4 - Project Info'!G34</f>
        <v>0</v>
      </c>
    </row>
    <row r="21" spans="1:8" ht="12" customHeight="1" x14ac:dyDescent="0.25">
      <c r="A21" s="153"/>
      <c r="B21" s="161"/>
      <c r="C21" s="161"/>
      <c r="D21" s="161"/>
      <c r="E21" s="173"/>
      <c r="F21" s="130"/>
    </row>
    <row r="22" spans="1:8" ht="15.75" x14ac:dyDescent="0.25">
      <c r="A22" s="174"/>
      <c r="B22" s="175"/>
      <c r="C22" s="175"/>
      <c r="D22" s="175"/>
      <c r="E22" s="175"/>
      <c r="F22" s="176"/>
    </row>
    <row r="24" spans="1:8" hidden="1" x14ac:dyDescent="0.25">
      <c r="E24" s="144" t="s">
        <v>11</v>
      </c>
    </row>
    <row r="25" spans="1:8" hidden="1" x14ac:dyDescent="0.25">
      <c r="E25" s="144" t="s">
        <v>13</v>
      </c>
    </row>
    <row r="26" spans="1:8" hidden="1" x14ac:dyDescent="0.25">
      <c r="E26" s="144" t="s">
        <v>14</v>
      </c>
    </row>
  </sheetData>
  <sheetProtection algorithmName="SHA-512" hashValue="ojPUvkyrAbSuyi0L6gJPZz8KGFeVaEhkZN9QtsHpJ0Pq5vht7UqPsYTKuGHRNV1dEiKQWsmn1S29sqp1UNokOg==" saltValue="RJ35QkqF403qc2CLHUZCXA==" spinCount="100000" sheet="1" objects="1" scenarios="1" selectLockedCells="1"/>
  <mergeCells count="11">
    <mergeCell ref="B20:E20"/>
    <mergeCell ref="A1:F1"/>
    <mergeCell ref="B7:B8"/>
    <mergeCell ref="C13:E13"/>
    <mergeCell ref="C10:F10"/>
    <mergeCell ref="C11:F11"/>
    <mergeCell ref="A2:F5"/>
    <mergeCell ref="C19:E19"/>
    <mergeCell ref="C16:E16"/>
    <mergeCell ref="C17:E17"/>
    <mergeCell ref="C18:E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333375</xdr:colOff>
                    <xdr:row>7</xdr:row>
                    <xdr:rowOff>19050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285750</xdr:rowOff>
                  </from>
                  <to>
                    <xdr:col>3</xdr:col>
                    <xdr:colOff>342900</xdr:colOff>
                    <xdr:row>8</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05FA-7A8E-4CED-A14D-CCAA3E45E000}">
  <sheetPr>
    <tabColor theme="8" tint="0.39997558519241921"/>
    <pageSetUpPr fitToPage="1"/>
  </sheetPr>
  <dimension ref="A1:K53"/>
  <sheetViews>
    <sheetView showGridLines="0" zoomScaleNormal="100" workbookViewId="0">
      <selection activeCell="G34" sqref="G34"/>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1" ht="27" customHeight="1" x14ac:dyDescent="0.3">
      <c r="A1" s="284" t="s">
        <v>70</v>
      </c>
      <c r="B1" s="285"/>
      <c r="C1" s="285"/>
      <c r="D1" s="285"/>
      <c r="E1" s="285"/>
      <c r="F1" s="285"/>
      <c r="G1" s="286"/>
      <c r="H1" s="6"/>
      <c r="I1" s="6"/>
    </row>
    <row r="2" spans="1:11" ht="19.899999999999999" customHeight="1" thickBot="1" x14ac:dyDescent="0.25">
      <c r="A2" s="287" t="s">
        <v>5</v>
      </c>
      <c r="B2" s="288"/>
      <c r="C2" s="288"/>
      <c r="D2" s="288"/>
      <c r="E2" s="288"/>
      <c r="F2" s="288"/>
      <c r="G2" s="289"/>
    </row>
    <row r="3" spans="1:11" ht="4.1500000000000004" customHeight="1" x14ac:dyDescent="0.2">
      <c r="A3" s="296" t="s">
        <v>92</v>
      </c>
      <c r="B3" s="297"/>
      <c r="C3" s="297"/>
      <c r="D3" s="297"/>
      <c r="E3" s="297"/>
      <c r="F3" s="297"/>
      <c r="G3" s="298"/>
    </row>
    <row r="4" spans="1:11" ht="0.75" customHeight="1" x14ac:dyDescent="0.2">
      <c r="A4" s="299"/>
      <c r="B4" s="300"/>
      <c r="C4" s="300"/>
      <c r="D4" s="300"/>
      <c r="E4" s="300"/>
      <c r="F4" s="300"/>
      <c r="G4" s="301"/>
    </row>
    <row r="5" spans="1:11" ht="126.75" customHeight="1" thickBot="1" x14ac:dyDescent="0.25">
      <c r="A5" s="302"/>
      <c r="B5" s="303"/>
      <c r="C5" s="303"/>
      <c r="D5" s="303"/>
      <c r="E5" s="303"/>
      <c r="F5" s="303"/>
      <c r="G5" s="304"/>
    </row>
    <row r="6" spans="1:11" ht="37.15" customHeight="1" thickBot="1" x14ac:dyDescent="0.3">
      <c r="A6" s="7"/>
      <c r="B6" s="290" t="s">
        <v>55</v>
      </c>
      <c r="C6" s="291"/>
      <c r="D6" s="291"/>
      <c r="E6" s="291"/>
      <c r="F6" s="291"/>
      <c r="G6" s="292"/>
      <c r="H6" s="119"/>
    </row>
    <row r="7" spans="1:11" ht="19.899999999999999" customHeight="1" thickBot="1" x14ac:dyDescent="0.25">
      <c r="A7" s="7"/>
      <c r="B7" s="293"/>
      <c r="C7" s="294"/>
      <c r="D7" s="294"/>
      <c r="E7" s="294"/>
      <c r="F7" s="294"/>
      <c r="G7" s="295"/>
      <c r="H7" s="120"/>
    </row>
    <row r="8" spans="1:11" ht="15.75" customHeight="1" x14ac:dyDescent="0.2">
      <c r="A8" s="7"/>
      <c r="B8" s="12"/>
      <c r="C8" s="17"/>
      <c r="D8" s="17"/>
      <c r="E8" s="17"/>
      <c r="F8" s="17"/>
      <c r="G8" s="44"/>
      <c r="H8" s="15"/>
      <c r="I8" s="11"/>
      <c r="J8" s="11"/>
      <c r="K8" s="11"/>
    </row>
    <row r="9" spans="1:11" ht="15.75" thickBot="1" x14ac:dyDescent="0.25">
      <c r="A9" s="7"/>
      <c r="B9" s="14" t="s">
        <v>58</v>
      </c>
      <c r="C9" s="8"/>
      <c r="D9" s="8"/>
      <c r="E9" s="8"/>
      <c r="F9" s="8"/>
      <c r="G9" s="45"/>
      <c r="H9" s="15"/>
      <c r="I9" s="11"/>
      <c r="J9" s="11"/>
      <c r="K9" s="8"/>
    </row>
    <row r="10" spans="1:11" ht="16.149999999999999" customHeight="1" thickBot="1" x14ac:dyDescent="0.25">
      <c r="A10" s="7"/>
      <c r="B10" s="12"/>
      <c r="C10" s="308" t="s">
        <v>60</v>
      </c>
      <c r="D10" s="309"/>
      <c r="E10" s="309"/>
      <c r="F10" s="310"/>
      <c r="G10" s="56">
        <v>0</v>
      </c>
      <c r="H10" s="122"/>
      <c r="I10" s="11"/>
      <c r="J10" s="11"/>
      <c r="K10" s="11"/>
    </row>
    <row r="11" spans="1:11" ht="24.75" customHeight="1" thickTop="1" thickBot="1" x14ac:dyDescent="0.25">
      <c r="A11" s="7"/>
      <c r="B11" s="12"/>
      <c r="C11" s="21" t="s">
        <v>4</v>
      </c>
      <c r="D11" s="22"/>
      <c r="E11" s="22"/>
      <c r="F11" s="22"/>
      <c r="G11" s="46">
        <f>G10</f>
        <v>0</v>
      </c>
    </row>
    <row r="12" spans="1:11" ht="15.75" customHeight="1" thickTop="1" x14ac:dyDescent="0.2">
      <c r="A12" s="7"/>
      <c r="B12" s="8"/>
      <c r="C12" s="8"/>
      <c r="D12" s="8"/>
      <c r="E12" s="8"/>
      <c r="F12" s="8"/>
      <c r="G12" s="47"/>
    </row>
    <row r="13" spans="1:11" ht="15.75" thickBot="1" x14ac:dyDescent="0.25">
      <c r="A13" s="7"/>
      <c r="B13" s="14" t="s">
        <v>2</v>
      </c>
      <c r="C13" s="16"/>
      <c r="D13" s="8"/>
      <c r="E13" s="8"/>
      <c r="F13" s="8"/>
      <c r="G13" s="45"/>
      <c r="H13" s="15"/>
      <c r="I13" s="11"/>
      <c r="J13" s="11"/>
      <c r="K13" s="11"/>
    </row>
    <row r="14" spans="1:11" ht="19.149999999999999" customHeight="1" x14ac:dyDescent="0.2">
      <c r="A14" s="7"/>
      <c r="B14" s="12"/>
      <c r="C14" s="121" t="s">
        <v>61</v>
      </c>
      <c r="D14" s="19"/>
      <c r="E14" s="19"/>
      <c r="F14" s="19"/>
      <c r="G14" s="55">
        <v>0</v>
      </c>
    </row>
    <row r="15" spans="1:11" ht="19.149999999999999" customHeight="1" thickBot="1" x14ac:dyDescent="0.25">
      <c r="A15" s="7"/>
      <c r="B15" s="12"/>
      <c r="C15" s="20" t="s">
        <v>62</v>
      </c>
      <c r="D15" s="19"/>
      <c r="E15" s="19"/>
      <c r="F15" s="19"/>
      <c r="G15" s="54">
        <v>0</v>
      </c>
    </row>
    <row r="16" spans="1:11" ht="25.15" customHeight="1" thickTop="1" thickBot="1" x14ac:dyDescent="0.25">
      <c r="A16" s="7"/>
      <c r="B16" s="12"/>
      <c r="C16" s="21" t="s">
        <v>6</v>
      </c>
      <c r="D16" s="22"/>
      <c r="E16" s="22"/>
      <c r="F16" s="22"/>
      <c r="G16" s="48">
        <f>SUM(G14:G15)</f>
        <v>0</v>
      </c>
    </row>
    <row r="17" spans="1:8" ht="25.15" customHeight="1" thickTop="1" thickBot="1" x14ac:dyDescent="0.25">
      <c r="A17" s="7"/>
      <c r="B17" s="12"/>
      <c r="C17" s="21" t="s">
        <v>18</v>
      </c>
      <c r="D17" s="22"/>
      <c r="E17" s="22"/>
      <c r="F17" s="22"/>
      <c r="G17" s="48">
        <f>G11+G16</f>
        <v>0</v>
      </c>
    </row>
    <row r="18" spans="1:8" ht="15.75" customHeight="1" thickTop="1" x14ac:dyDescent="0.2">
      <c r="A18" s="7"/>
      <c r="B18" s="12"/>
      <c r="C18" s="17"/>
      <c r="D18" s="17"/>
      <c r="E18" s="17"/>
      <c r="F18" s="17"/>
      <c r="G18" s="49"/>
    </row>
    <row r="19" spans="1:8" ht="20.25" customHeight="1" x14ac:dyDescent="0.25">
      <c r="A19" s="186" t="s">
        <v>90</v>
      </c>
      <c r="B19" s="187"/>
      <c r="C19" s="187"/>
      <c r="D19" s="188"/>
      <c r="E19" s="188"/>
      <c r="F19" s="188"/>
      <c r="G19" s="189"/>
    </row>
    <row r="20" spans="1:8" ht="20.25" customHeight="1" thickBot="1" x14ac:dyDescent="0.3">
      <c r="A20" s="190"/>
      <c r="B20" s="187"/>
      <c r="C20" s="191" t="s">
        <v>36</v>
      </c>
      <c r="D20" s="188"/>
      <c r="E20" s="188"/>
      <c r="F20" s="188"/>
      <c r="G20" s="192"/>
    </row>
    <row r="21" spans="1:8" ht="20.25" customHeight="1" x14ac:dyDescent="0.2">
      <c r="A21" s="190"/>
      <c r="B21" s="187"/>
      <c r="C21" s="193" t="s">
        <v>63</v>
      </c>
      <c r="D21" s="194"/>
      <c r="E21" s="194"/>
      <c r="F21" s="194"/>
      <c r="G21" s="126">
        <v>0</v>
      </c>
    </row>
    <row r="22" spans="1:8" ht="20.25" customHeight="1" x14ac:dyDescent="0.2">
      <c r="A22" s="190"/>
      <c r="B22" s="187"/>
      <c r="C22" s="195" t="s">
        <v>64</v>
      </c>
      <c r="D22" s="196"/>
      <c r="E22" s="196"/>
      <c r="F22" s="196"/>
      <c r="G22" s="126">
        <v>0</v>
      </c>
    </row>
    <row r="23" spans="1:8" ht="20.25" customHeight="1" x14ac:dyDescent="0.2">
      <c r="A23" s="190"/>
      <c r="B23" s="187"/>
      <c r="C23" s="197" t="s">
        <v>65</v>
      </c>
      <c r="D23" s="198"/>
      <c r="E23" s="198"/>
      <c r="F23" s="198"/>
      <c r="G23" s="126">
        <v>0</v>
      </c>
    </row>
    <row r="24" spans="1:8" ht="20.25" customHeight="1" x14ac:dyDescent="0.2">
      <c r="A24" s="190"/>
      <c r="B24" s="187"/>
      <c r="C24" s="211" t="s">
        <v>32</v>
      </c>
      <c r="D24" s="318" t="s">
        <v>33</v>
      </c>
      <c r="E24" s="319"/>
      <c r="F24" s="320"/>
      <c r="G24" s="126">
        <v>0</v>
      </c>
    </row>
    <row r="25" spans="1:8" ht="20.25" customHeight="1" x14ac:dyDescent="0.2">
      <c r="A25" s="190"/>
      <c r="B25" s="187"/>
      <c r="C25" s="211" t="s">
        <v>32</v>
      </c>
      <c r="D25" s="318" t="s">
        <v>33</v>
      </c>
      <c r="E25" s="319"/>
      <c r="F25" s="320"/>
      <c r="G25" s="126">
        <v>0</v>
      </c>
    </row>
    <row r="26" spans="1:8" ht="20.25" customHeight="1" x14ac:dyDescent="0.2">
      <c r="A26" s="190"/>
      <c r="B26" s="187"/>
      <c r="C26" s="211" t="s">
        <v>32</v>
      </c>
      <c r="D26" s="318" t="s">
        <v>33</v>
      </c>
      <c r="E26" s="319"/>
      <c r="F26" s="320"/>
      <c r="G26" s="126">
        <v>0</v>
      </c>
    </row>
    <row r="27" spans="1:8" ht="20.25" customHeight="1" x14ac:dyDescent="0.2">
      <c r="A27" s="190"/>
      <c r="B27" s="187"/>
      <c r="C27" s="211" t="s">
        <v>32</v>
      </c>
      <c r="D27" s="318" t="s">
        <v>33</v>
      </c>
      <c r="E27" s="319"/>
      <c r="F27" s="320"/>
      <c r="G27" s="126">
        <v>0</v>
      </c>
    </row>
    <row r="28" spans="1:8" ht="20.25" customHeight="1" x14ac:dyDescent="0.2">
      <c r="A28" s="190"/>
      <c r="B28" s="187"/>
      <c r="C28" s="211" t="s">
        <v>32</v>
      </c>
      <c r="D28" s="318" t="s">
        <v>33</v>
      </c>
      <c r="E28" s="319"/>
      <c r="F28" s="320"/>
      <c r="G28" s="126">
        <v>0</v>
      </c>
    </row>
    <row r="29" spans="1:8" ht="20.25" customHeight="1" x14ac:dyDescent="0.2">
      <c r="A29" s="190"/>
      <c r="B29" s="187"/>
      <c r="C29" s="211" t="s">
        <v>32</v>
      </c>
      <c r="D29" s="318" t="s">
        <v>33</v>
      </c>
      <c r="E29" s="319"/>
      <c r="F29" s="320"/>
      <c r="G29" s="126">
        <v>0</v>
      </c>
    </row>
    <row r="30" spans="1:8" ht="20.25" customHeight="1" x14ac:dyDescent="0.2">
      <c r="A30" s="190"/>
      <c r="B30" s="187"/>
      <c r="C30" s="211" t="s">
        <v>32</v>
      </c>
      <c r="D30" s="318" t="s">
        <v>33</v>
      </c>
      <c r="E30" s="319"/>
      <c r="F30" s="320"/>
      <c r="G30" s="126">
        <v>0</v>
      </c>
    </row>
    <row r="31" spans="1:8" ht="20.25" customHeight="1" thickBot="1" x14ac:dyDescent="0.25">
      <c r="A31" s="190"/>
      <c r="B31" s="187"/>
      <c r="C31" s="211" t="s">
        <v>32</v>
      </c>
      <c r="D31" s="321" t="s">
        <v>33</v>
      </c>
      <c r="E31" s="322"/>
      <c r="F31" s="323"/>
      <c r="G31" s="126">
        <v>0</v>
      </c>
    </row>
    <row r="32" spans="1:8" ht="20.25" customHeight="1" thickBot="1" x14ac:dyDescent="0.25">
      <c r="A32" s="190"/>
      <c r="B32" s="187"/>
      <c r="C32" s="311" t="s">
        <v>66</v>
      </c>
      <c r="D32" s="312"/>
      <c r="E32" s="312"/>
      <c r="F32" s="312"/>
      <c r="G32" s="207">
        <f>SUM(G21:G31)</f>
        <v>0</v>
      </c>
      <c r="H32" s="208" t="str">
        <f>IF(G32&gt;G17,"Please check figures; Contributions exceed Anticipated Rehab Costs",IF(G32&lt;G17,"There are not enough sources to cover the Anticipated Rehab Costs. Please ensure all Leverage Sources are entered in Cells D24-D31",""))</f>
        <v/>
      </c>
    </row>
    <row r="33" spans="1:7" ht="20.25" customHeight="1" thickBot="1" x14ac:dyDescent="0.3">
      <c r="A33" s="199" t="s">
        <v>67</v>
      </c>
      <c r="B33" s="187"/>
      <c r="C33" s="200"/>
      <c r="D33" s="200"/>
      <c r="E33" s="200"/>
      <c r="F33" s="200"/>
      <c r="G33" s="1"/>
    </row>
    <row r="34" spans="1:7" ht="20.25" customHeight="1" thickBot="1" x14ac:dyDescent="0.25">
      <c r="A34" s="190"/>
      <c r="B34" s="187"/>
      <c r="C34" s="313" t="s">
        <v>68</v>
      </c>
      <c r="D34" s="314"/>
      <c r="E34" s="314"/>
      <c r="F34" s="314"/>
      <c r="G34" s="210"/>
    </row>
    <row r="35" spans="1:7" ht="20.25" customHeight="1" thickBot="1" x14ac:dyDescent="0.25">
      <c r="A35" s="190"/>
      <c r="B35" s="187"/>
      <c r="C35" s="201" t="s">
        <v>69</v>
      </c>
      <c r="D35" s="202"/>
      <c r="E35" s="202"/>
      <c r="F35" s="202"/>
      <c r="G35" s="203">
        <f>G17*G34</f>
        <v>0</v>
      </c>
    </row>
    <row r="36" spans="1:7" ht="25.15" customHeight="1" thickBot="1" x14ac:dyDescent="0.25">
      <c r="A36" s="190"/>
      <c r="B36" s="187"/>
      <c r="C36" s="315" t="s">
        <v>91</v>
      </c>
      <c r="D36" s="316"/>
      <c r="E36" s="316"/>
      <c r="F36" s="317"/>
      <c r="G36" s="204">
        <f>(G21+G22+G23)*G34</f>
        <v>0</v>
      </c>
    </row>
    <row r="37" spans="1:7" ht="15.75" customHeight="1" thickBot="1" x14ac:dyDescent="0.25">
      <c r="A37" s="190"/>
      <c r="B37" s="187"/>
      <c r="C37" s="205"/>
      <c r="D37" s="205"/>
      <c r="E37" s="205"/>
      <c r="F37" s="205"/>
      <c r="G37" s="127"/>
    </row>
    <row r="38" spans="1:7" ht="100.5" customHeight="1" thickBot="1" x14ac:dyDescent="0.25">
      <c r="A38" s="305" t="s">
        <v>42</v>
      </c>
      <c r="B38" s="306"/>
      <c r="C38" s="306"/>
      <c r="D38" s="306"/>
      <c r="E38" s="306"/>
      <c r="F38" s="306"/>
      <c r="G38" s="307"/>
    </row>
    <row r="40" spans="1:7" ht="20.25" customHeight="1" x14ac:dyDescent="0.2"/>
    <row r="41" spans="1:7" x14ac:dyDescent="0.2">
      <c r="E41" s="11"/>
      <c r="F41" s="11"/>
    </row>
    <row r="42" spans="1:7" ht="15" x14ac:dyDescent="0.25">
      <c r="E42" s="9"/>
      <c r="F42" s="18"/>
    </row>
    <row r="43" spans="1:7" ht="15" hidden="1" x14ac:dyDescent="0.25">
      <c r="C43" s="9" t="s">
        <v>32</v>
      </c>
      <c r="E43" s="10"/>
      <c r="F43" s="18"/>
      <c r="G43" s="9"/>
    </row>
    <row r="44" spans="1:7" ht="15" hidden="1" x14ac:dyDescent="0.25">
      <c r="C44" s="9" t="s">
        <v>26</v>
      </c>
      <c r="E44" s="10"/>
      <c r="F44" s="18"/>
      <c r="G44" s="10"/>
    </row>
    <row r="45" spans="1:7" ht="15" hidden="1" x14ac:dyDescent="0.25">
      <c r="C45" s="9" t="s">
        <v>27</v>
      </c>
      <c r="E45" s="10"/>
      <c r="F45" s="18"/>
      <c r="G45" s="10"/>
    </row>
    <row r="46" spans="1:7" ht="15" hidden="1" x14ac:dyDescent="0.25">
      <c r="C46" s="9" t="s">
        <v>71</v>
      </c>
      <c r="E46" s="9"/>
      <c r="F46" s="18"/>
      <c r="G46" s="10"/>
    </row>
    <row r="47" spans="1:7" ht="15" x14ac:dyDescent="0.25">
      <c r="E47" s="9"/>
      <c r="F47" s="11"/>
      <c r="G47" s="10"/>
    </row>
    <row r="48" spans="1:7" ht="15" x14ac:dyDescent="0.25">
      <c r="C48" s="9"/>
      <c r="E48" s="10"/>
      <c r="F48" s="18"/>
      <c r="G48" s="13"/>
    </row>
    <row r="49" spans="3:6" ht="15" x14ac:dyDescent="0.25">
      <c r="C49" s="9"/>
      <c r="E49" s="9"/>
      <c r="F49" s="18"/>
    </row>
    <row r="50" spans="3:6" ht="15" x14ac:dyDescent="0.25">
      <c r="C50" s="9"/>
      <c r="E50" s="11"/>
      <c r="F50" s="18"/>
    </row>
    <row r="51" spans="3:6" ht="15" x14ac:dyDescent="0.25">
      <c r="C51" s="9"/>
      <c r="E51" s="11"/>
      <c r="F51" s="18"/>
    </row>
    <row r="52" spans="3:6" x14ac:dyDescent="0.2">
      <c r="E52" s="11"/>
      <c r="F52" s="18"/>
    </row>
    <row r="53" spans="3:6" x14ac:dyDescent="0.2">
      <c r="E53" s="11"/>
      <c r="F53" s="11"/>
    </row>
  </sheetData>
  <sheetProtection algorithmName="SHA-512" hashValue="YLlwHa6gzbgXbbR0IRauGyWWHBUDfMMl3RFT3rc+Fok/K7lme9JmPCWoHW2AqxNlNE/4NXlcfKyQOaaAO03UVw==" saltValue="TEErGMe0KXbSgzYlPyID8g==" spinCount="100000" sheet="1" objects="1" scenarios="1" selectLockedCells="1"/>
  <mergeCells count="18">
    <mergeCell ref="D28:F28"/>
    <mergeCell ref="D29:F29"/>
    <mergeCell ref="D30:F30"/>
    <mergeCell ref="C10:F10"/>
    <mergeCell ref="D24:F24"/>
    <mergeCell ref="D25:F25"/>
    <mergeCell ref="D26:F26"/>
    <mergeCell ref="D27:F27"/>
    <mergeCell ref="A1:G1"/>
    <mergeCell ref="A2:G2"/>
    <mergeCell ref="A3:G5"/>
    <mergeCell ref="B6:G6"/>
    <mergeCell ref="B7:G7"/>
    <mergeCell ref="D31:F31"/>
    <mergeCell ref="C32:F32"/>
    <mergeCell ref="C34:F34"/>
    <mergeCell ref="C36:F36"/>
    <mergeCell ref="A38:G38"/>
  </mergeCells>
  <dataValidations count="6">
    <dataValidation operator="lessThan" allowBlank="1" showInputMessage="1" errorTitle="Excessive Developer Fee" error="Cannot exceed 10 percent of TDC" sqref="G15" xr:uid="{87942A28-0E7F-41D5-8579-E7D296BC5305}"/>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FD311435-19E3-4133-AEB8-2F6CAB46ADD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B7A20F74-40CF-4FB3-865F-F20E2631E8B3}">
      <formula1>$C$43:$C$46</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44074023-9B2A-4FC9-971B-F20A77E79857}"/>
    <dataValidation errorStyle="warning" allowBlank="1" showErrorMessage="1" errorTitle="Sources do not equal Gap" error="Explain in Line 31, below." sqref="G32" xr:uid="{061ED328-2CEE-4602-9CF9-1BF9E9D83673}"/>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0F99DD4A-CC3D-4B31-A6F8-0933F8214096}">
      <formula1>1000</formula1>
    </dataValidation>
  </dataValidations>
  <printOptions horizontalCentered="1" verticalCentered="1"/>
  <pageMargins left="0.5" right="0.5" top="0.25" bottom="0.25" header="0.25" footer="0.25"/>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D8E8D-7EE2-4D8E-B93F-FCADB16D7003}">
  <sheetPr>
    <tabColor theme="9" tint="0.39997558519241921"/>
    <pageSetUpPr fitToPage="1"/>
  </sheetPr>
  <dimension ref="A1:AE40"/>
  <sheetViews>
    <sheetView zoomScaleNormal="100" workbookViewId="0">
      <selection activeCell="F15" sqref="F15:I24"/>
    </sheetView>
  </sheetViews>
  <sheetFormatPr defaultColWidth="9.140625" defaultRowHeight="12.75" x14ac:dyDescent="0.25"/>
  <cols>
    <col min="1" max="1" width="19.5703125" style="38" customWidth="1"/>
    <col min="2" max="2" width="23.5703125" style="38" customWidth="1"/>
    <col min="3" max="3" width="17.85546875" style="38" customWidth="1"/>
    <col min="4" max="4" width="17.85546875" style="91" customWidth="1"/>
    <col min="5" max="5" width="17" style="38" customWidth="1"/>
    <col min="6" max="6" width="4" style="38" customWidth="1"/>
    <col min="7" max="7" width="18.140625" style="38" customWidth="1"/>
    <col min="8" max="8" width="32.28515625" style="38" customWidth="1"/>
    <col min="9" max="9" width="17.85546875" style="38" customWidth="1"/>
    <col min="10" max="10" width="76.42578125" style="38" bestFit="1" customWidth="1"/>
    <col min="11" max="11" width="9.140625" style="38" customWidth="1"/>
    <col min="12" max="16384" width="9.140625" style="38"/>
  </cols>
  <sheetData>
    <row r="1" spans="1:31" ht="25.15" customHeight="1" thickBot="1" x14ac:dyDescent="0.3">
      <c r="A1" s="250" t="s">
        <v>89</v>
      </c>
      <c r="B1" s="250"/>
      <c r="C1" s="250"/>
      <c r="D1" s="250"/>
      <c r="E1" s="250"/>
      <c r="F1" s="250"/>
      <c r="G1" s="250"/>
      <c r="H1" s="250"/>
      <c r="I1" s="250"/>
    </row>
    <row r="2" spans="1:31" ht="18.75" customHeight="1" x14ac:dyDescent="0.25">
      <c r="A2" s="92" t="s">
        <v>19</v>
      </c>
      <c r="B2" s="259">
        <f>SUMMARY!C10</f>
        <v>0</v>
      </c>
      <c r="C2" s="260"/>
      <c r="D2" s="260"/>
      <c r="E2" s="261"/>
      <c r="F2" s="61"/>
      <c r="G2" s="92" t="s">
        <v>20</v>
      </c>
      <c r="H2" s="262" t="s">
        <v>70</v>
      </c>
      <c r="I2" s="26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
      <c r="A3" s="93" t="s">
        <v>21</v>
      </c>
      <c r="B3" s="263">
        <f>SUMMARY!C11</f>
        <v>0</v>
      </c>
      <c r="C3" s="264"/>
      <c r="D3" s="264"/>
      <c r="E3" s="265"/>
      <c r="F3" s="63"/>
      <c r="G3" s="118" t="s">
        <v>22</v>
      </c>
      <c r="H3" s="263">
        <f>'4 - Project Info'!B7</f>
        <v>0</v>
      </c>
      <c r="I3" s="26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149999999999999" customHeight="1" thickBot="1" x14ac:dyDescent="0.3">
      <c r="A6" s="65"/>
      <c r="B6" s="66"/>
      <c r="C6" s="66"/>
      <c r="D6" s="67"/>
      <c r="E6" s="66"/>
      <c r="F6" s="63"/>
      <c r="G6" s="106" t="s">
        <v>74</v>
      </c>
      <c r="H6" s="80"/>
      <c r="I6" s="71">
        <f>'4 -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149999999999999" customHeight="1" thickBot="1" x14ac:dyDescent="0.3">
      <c r="A7" s="266" t="s">
        <v>41</v>
      </c>
      <c r="B7" s="267"/>
      <c r="C7" s="72" t="s">
        <v>23</v>
      </c>
      <c r="D7" s="73" t="s">
        <v>24</v>
      </c>
      <c r="E7" s="139" t="s">
        <v>88</v>
      </c>
      <c r="F7" s="63"/>
      <c r="G7" s="257" t="s">
        <v>80</v>
      </c>
      <c r="H7" s="25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25">
      <c r="A8" s="255" t="s">
        <v>77</v>
      </c>
      <c r="B8" s="256"/>
      <c r="C8" s="128">
        <f>'4 -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25">
      <c r="A9" s="255" t="s">
        <v>78</v>
      </c>
      <c r="B9" s="256"/>
      <c r="C9" s="129">
        <f>'4 - Project Info'!G22</f>
        <v>0</v>
      </c>
      <c r="D9" s="181">
        <v>0</v>
      </c>
      <c r="E9" s="141">
        <f>D9*$B$5</f>
        <v>0</v>
      </c>
      <c r="F9" s="63"/>
      <c r="G9" s="106" t="s">
        <v>61</v>
      </c>
      <c r="H9" s="143"/>
      <c r="I9" s="71">
        <f>'4 -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
      <c r="A10" s="142" t="s">
        <v>61</v>
      </c>
      <c r="B10" s="143"/>
      <c r="C10" s="129">
        <f>'4 - Project Info'!G23</f>
        <v>0</v>
      </c>
      <c r="D10" s="181">
        <v>0</v>
      </c>
      <c r="E10" s="141">
        <f>D10*$B$5</f>
        <v>0</v>
      </c>
      <c r="F10" s="63"/>
      <c r="G10" s="107" t="s">
        <v>75</v>
      </c>
      <c r="H10" s="103"/>
      <c r="I10" s="75">
        <f>'4 -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
      <c r="A11" s="255" t="s">
        <v>79</v>
      </c>
      <c r="B11" s="256"/>
      <c r="C11" s="129">
        <f>SUM('4 -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45" customHeight="1" thickBot="1" x14ac:dyDescent="0.3">
      <c r="A13" s="251" t="s">
        <v>57</v>
      </c>
      <c r="B13" s="25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45" customHeight="1" thickBot="1" x14ac:dyDescent="0.3">
      <c r="A14" s="253" t="s">
        <v>25</v>
      </c>
      <c r="B14" s="25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
      <c r="A15" s="77"/>
      <c r="B15" s="77"/>
      <c r="C15" s="77"/>
      <c r="D15" s="78"/>
      <c r="E15" s="79"/>
      <c r="F15" s="241" t="s">
        <v>93</v>
      </c>
      <c r="G15" s="324"/>
      <c r="H15" s="324"/>
      <c r="I15" s="325"/>
      <c r="J15" s="74"/>
    </row>
    <row r="16" spans="1:31" ht="18.75" customHeight="1" thickBot="1" x14ac:dyDescent="0.3">
      <c r="A16" s="114" t="s">
        <v>43</v>
      </c>
      <c r="B16" s="124" t="s">
        <v>29</v>
      </c>
      <c r="C16" s="124" t="s">
        <v>30</v>
      </c>
      <c r="D16" s="125" t="s">
        <v>26</v>
      </c>
      <c r="E16" s="94"/>
      <c r="F16" s="326"/>
      <c r="G16" s="327"/>
      <c r="H16" s="327"/>
      <c r="I16" s="328"/>
      <c r="J16" s="40"/>
    </row>
    <row r="17" spans="1:10" ht="18.75" customHeight="1" x14ac:dyDescent="0.25">
      <c r="A17" s="83" t="str">
        <f>'4 - Leverage'!B7</f>
        <v>Click to Enter</v>
      </c>
      <c r="B17" s="84">
        <f>'4 - Leverage'!D7</f>
        <v>0</v>
      </c>
      <c r="C17" s="85" t="str">
        <f>'4 - Leverage'!A7</f>
        <v>Click to Enter</v>
      </c>
      <c r="D17" s="86" t="str">
        <f>'4 - Leverage'!E7</f>
        <v>Click to Enter</v>
      </c>
      <c r="E17" s="95"/>
      <c r="F17" s="326"/>
      <c r="G17" s="327"/>
      <c r="H17" s="327"/>
      <c r="I17" s="328"/>
      <c r="J17" s="40"/>
    </row>
    <row r="18" spans="1:10" s="76" customFormat="1" ht="18.600000000000001" customHeight="1" x14ac:dyDescent="0.25">
      <c r="A18" s="87" t="str">
        <f>'4 - Leverage'!B8</f>
        <v>Click to Enter</v>
      </c>
      <c r="B18" s="88">
        <f>'4 - Leverage'!D8</f>
        <v>0</v>
      </c>
      <c r="C18" s="89" t="str">
        <f>'4 - Leverage'!A8</f>
        <v>Click to Enter</v>
      </c>
      <c r="D18" s="90" t="str">
        <f>'4 - Leverage'!E8</f>
        <v>Click to Enter</v>
      </c>
      <c r="E18" s="95"/>
      <c r="F18" s="326"/>
      <c r="G18" s="327"/>
      <c r="H18" s="327"/>
      <c r="I18" s="328"/>
    </row>
    <row r="19" spans="1:10" ht="18.600000000000001" customHeight="1" x14ac:dyDescent="0.25">
      <c r="A19" s="87" t="str">
        <f>'4 - Leverage'!B9</f>
        <v>Click to Enter</v>
      </c>
      <c r="B19" s="88">
        <f>'4 - Leverage'!D9</f>
        <v>0</v>
      </c>
      <c r="C19" s="89" t="str">
        <f>'4 - Leverage'!A9</f>
        <v>Click to Enter</v>
      </c>
      <c r="D19" s="90" t="str">
        <f>'4 - Leverage'!E9</f>
        <v>Click to Enter</v>
      </c>
      <c r="E19" s="95"/>
      <c r="F19" s="326"/>
      <c r="G19" s="327"/>
      <c r="H19" s="327"/>
      <c r="I19" s="328"/>
    </row>
    <row r="20" spans="1:10" ht="18.600000000000001" customHeight="1" x14ac:dyDescent="0.25">
      <c r="A20" s="87" t="str">
        <f>'4 - Leverage'!B10</f>
        <v>Click to Enter</v>
      </c>
      <c r="B20" s="88">
        <f>'4 - Leverage'!D10</f>
        <v>0</v>
      </c>
      <c r="C20" s="89" t="str">
        <f>'4 - Leverage'!A10</f>
        <v>Click to Enter</v>
      </c>
      <c r="D20" s="90" t="str">
        <f>'4 - Leverage'!E10</f>
        <v>Click to Enter</v>
      </c>
      <c r="E20" s="98"/>
      <c r="F20" s="326"/>
      <c r="G20" s="327"/>
      <c r="H20" s="327"/>
      <c r="I20" s="328"/>
    </row>
    <row r="21" spans="1:10" ht="18.600000000000001" customHeight="1" x14ac:dyDescent="0.25">
      <c r="A21" s="87" t="str">
        <f>'4 - Leverage'!B11</f>
        <v>Click to Enter</v>
      </c>
      <c r="B21" s="88">
        <f>'4 - Leverage'!D11</f>
        <v>0</v>
      </c>
      <c r="C21" s="89" t="str">
        <f>'4 - Leverage'!A11</f>
        <v>Click to Enter</v>
      </c>
      <c r="D21" s="90" t="str">
        <f>'4 - Leverage'!E11</f>
        <v>Click to Enter</v>
      </c>
      <c r="E21" s="98"/>
      <c r="F21" s="326"/>
      <c r="G21" s="327"/>
      <c r="H21" s="327"/>
      <c r="I21" s="328"/>
    </row>
    <row r="22" spans="1:10" ht="18.600000000000001" customHeight="1" x14ac:dyDescent="0.25">
      <c r="A22" s="87" t="str">
        <f>'4 - Leverage'!B12</f>
        <v>Click to Enter</v>
      </c>
      <c r="B22" s="88">
        <f>'4 - Leverage'!D12</f>
        <v>0</v>
      </c>
      <c r="C22" s="89" t="str">
        <f>'4 - Leverage'!A12</f>
        <v>Click to Enter</v>
      </c>
      <c r="D22" s="90" t="str">
        <f>'4 - Leverage'!E12</f>
        <v>Click to Enter</v>
      </c>
      <c r="E22" s="95"/>
      <c r="F22" s="326"/>
      <c r="G22" s="327"/>
      <c r="H22" s="327"/>
      <c r="I22" s="328"/>
    </row>
    <row r="23" spans="1:10" ht="18.600000000000001" customHeight="1" x14ac:dyDescent="0.25">
      <c r="A23" s="87" t="str">
        <f>'4 - Leverage'!B13</f>
        <v>Click to Enter</v>
      </c>
      <c r="B23" s="88">
        <f>'4 - Leverage'!D13</f>
        <v>0</v>
      </c>
      <c r="C23" s="89" t="str">
        <f>'4 - Leverage'!A13</f>
        <v>Click to Enter</v>
      </c>
      <c r="D23" s="90" t="str">
        <f>'4 - Leverage'!E13</f>
        <v>Click to Enter</v>
      </c>
      <c r="E23" s="99"/>
      <c r="F23" s="326"/>
      <c r="G23" s="327"/>
      <c r="H23" s="327"/>
      <c r="I23" s="328"/>
    </row>
    <row r="24" spans="1:10" ht="18.600000000000001" customHeight="1" thickBot="1" x14ac:dyDescent="0.3">
      <c r="A24" s="87" t="str">
        <f>'4 - Leverage'!B14</f>
        <v>Click to Enter</v>
      </c>
      <c r="B24" s="88">
        <f>'4 - Leverage'!D14</f>
        <v>0</v>
      </c>
      <c r="C24" s="89" t="str">
        <f>'4 - Leverage'!A14</f>
        <v>Click to Enter</v>
      </c>
      <c r="D24" s="90" t="str">
        <f>'4 - Leverage'!E14</f>
        <v>Click to Enter</v>
      </c>
      <c r="E24" s="99"/>
      <c r="F24" s="329"/>
      <c r="G24" s="330"/>
      <c r="H24" s="330"/>
      <c r="I24" s="331"/>
    </row>
    <row r="25" spans="1:10" ht="18.600000000000001" customHeight="1" x14ac:dyDescent="0.25">
      <c r="D25" s="38"/>
      <c r="E25" s="96"/>
      <c r="F25" s="40"/>
    </row>
    <row r="26" spans="1:10" ht="19.899999999999999" customHeight="1" x14ac:dyDescent="0.25">
      <c r="A26" s="209"/>
      <c r="B26" s="209"/>
      <c r="C26" s="209"/>
      <c r="D26" s="43"/>
      <c r="E26" s="96"/>
      <c r="F26" s="40"/>
    </row>
    <row r="27" spans="1:10" ht="18.75" customHeight="1" x14ac:dyDescent="0.25">
      <c r="D27" s="38"/>
      <c r="E27" s="96"/>
      <c r="F27" s="40"/>
    </row>
    <row r="28" spans="1:10" ht="18.75" customHeight="1" x14ac:dyDescent="0.25">
      <c r="D28" s="38"/>
      <c r="E28" s="96"/>
      <c r="F28" s="40"/>
    </row>
    <row r="29" spans="1:10" ht="18.75" customHeight="1" x14ac:dyDescent="0.25">
      <c r="D29" s="38"/>
      <c r="E29" s="96"/>
      <c r="F29" s="40"/>
    </row>
    <row r="30" spans="1:10" ht="18.75" customHeight="1" x14ac:dyDescent="0.25">
      <c r="D30" s="38"/>
      <c r="E30" s="97"/>
      <c r="F30" s="40"/>
    </row>
    <row r="31" spans="1:10" s="76" customFormat="1" ht="18.75" customHeight="1" x14ac:dyDescent="0.25">
      <c r="A31" s="38"/>
      <c r="B31" s="38"/>
      <c r="C31" s="38"/>
      <c r="D31" s="91"/>
      <c r="E31" s="38"/>
      <c r="F31" s="74"/>
      <c r="G31" s="38"/>
      <c r="H31" s="38"/>
      <c r="I31" s="38"/>
      <c r="J31" s="81"/>
    </row>
    <row r="32" spans="1:10" ht="18.75" customHeight="1" x14ac:dyDescent="0.25">
      <c r="F32" s="40"/>
      <c r="J32" s="82"/>
    </row>
    <row r="33" spans="6:10" ht="18.75" customHeight="1" x14ac:dyDescent="0.25">
      <c r="F33" s="40"/>
      <c r="J33" s="82"/>
    </row>
    <row r="34" spans="6:10" ht="18.75" customHeight="1" x14ac:dyDescent="0.25">
      <c r="F34" s="40"/>
      <c r="J34" s="82"/>
    </row>
    <row r="35" spans="6:10" ht="18.75" customHeight="1" x14ac:dyDescent="0.25">
      <c r="F35" s="40"/>
      <c r="J35" s="82"/>
    </row>
    <row r="36" spans="6:10" ht="18.75" customHeight="1" x14ac:dyDescent="0.25">
      <c r="F36" s="40"/>
    </row>
    <row r="37" spans="6:10" ht="18.75" customHeight="1" x14ac:dyDescent="0.25">
      <c r="F37" s="40"/>
    </row>
    <row r="38" spans="6:10" ht="18.75" customHeight="1" x14ac:dyDescent="0.25">
      <c r="F38" s="40"/>
    </row>
    <row r="39" spans="6:10" ht="18.75" customHeight="1" x14ac:dyDescent="0.25">
      <c r="F39" s="40"/>
    </row>
    <row r="40" spans="6:10" ht="18.75" customHeight="1" x14ac:dyDescent="0.25"/>
  </sheetData>
  <sheetProtection algorithmName="SHA-512" hashValue="iDu97x8xfpDS55oHDwV54J9uhw18HisHjOyZgEg4bfUMXJyqEJJG5Iza73ifUdsElaOfqthaQTzCBGOWFwse8g==" saltValue="/R8sD7L0zksGXtNDJ3Wqsw=="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1" priority="2" operator="greaterThan">
      <formula>0</formula>
    </cfRule>
  </conditionalFormatting>
  <conditionalFormatting sqref="C14:D14">
    <cfRule type="cellIs" dxfId="0" priority="1" operator="greaterThan">
      <formula>0</formula>
    </cfRule>
  </conditionalFormatting>
  <dataValidations count="2">
    <dataValidation allowBlank="1" showInputMessage="1" showErrorMessage="1" promptTitle="Do Not Use with CLT Requests" prompt="The Impact Fund Historical 80th Percentile is not applicable to CLT requests. Please disregard this field for CLT proposals." sqref="D13" xr:uid="{4BA60958-1DCC-4499-ACD1-C993C423D1B8}"/>
    <dataValidation errorStyle="information" allowBlank="1" showInputMessage="1" showErrorMessage="1" promptTitle="Do Not Use with CLT Requests" prompt="The Impact Fund Historical 80th Percentile is not applicable to CLT requests. Please disregard this field for CLT proposals." sqref="C13" xr:uid="{583CCC02-24DA-4647-B9DB-64380FE2ED16}"/>
  </dataValidations>
  <printOptions horizontalCentered="1"/>
  <pageMargins left="0.7" right="0.7" top="0.75" bottom="0.75" header="0.3" footer="0.3"/>
  <pageSetup paperSize="17" scale="87"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E6542-8721-4B03-9918-2AAE4D7BF7D2}">
  <sheetPr>
    <tabColor theme="9" tint="0.39997558519241921"/>
    <pageSetUpPr fitToPage="1"/>
  </sheetPr>
  <dimension ref="A1:H33"/>
  <sheetViews>
    <sheetView showGridLines="0" zoomScaleNormal="100" zoomScaleSheetLayoutView="80" workbookViewId="0">
      <selection activeCell="F14" sqref="F14"/>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57"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272" t="s">
        <v>70</v>
      </c>
      <c r="B1" s="273"/>
      <c r="C1" s="273"/>
      <c r="D1" s="273"/>
      <c r="E1" s="273"/>
      <c r="F1" s="274"/>
    </row>
    <row r="2" spans="1:8" ht="22.5" customHeight="1" thickBot="1" x14ac:dyDescent="0.25">
      <c r="A2" s="275" t="s">
        <v>34</v>
      </c>
      <c r="B2" s="276"/>
      <c r="C2" s="276"/>
      <c r="D2" s="276"/>
      <c r="E2" s="276"/>
      <c r="F2" s="277"/>
    </row>
    <row r="3" spans="1:8" ht="111" customHeight="1" x14ac:dyDescent="0.2">
      <c r="A3" s="278" t="s">
        <v>59</v>
      </c>
      <c r="B3" s="279"/>
      <c r="C3" s="279"/>
      <c r="D3" s="279"/>
      <c r="E3" s="279"/>
      <c r="F3" s="280"/>
      <c r="G3" s="58"/>
    </row>
    <row r="4" spans="1:8" ht="22.15" customHeight="1" thickBot="1" x14ac:dyDescent="0.25">
      <c r="A4" s="281" t="s">
        <v>54</v>
      </c>
      <c r="B4" s="282"/>
      <c r="C4" s="282"/>
      <c r="D4" s="282"/>
      <c r="E4" s="282"/>
      <c r="F4" s="283"/>
      <c r="H4" s="23"/>
    </row>
    <row r="5" spans="1:8" ht="15.75" thickBot="1" x14ac:dyDescent="0.25">
      <c r="A5" s="27"/>
      <c r="B5" s="33"/>
      <c r="C5" s="33"/>
      <c r="D5" s="33"/>
      <c r="E5" s="33"/>
      <c r="F5" s="33"/>
    </row>
    <row r="6" spans="1:8" ht="61.9" customHeight="1" thickBot="1" x14ac:dyDescent="0.25">
      <c r="A6" s="35" t="s">
        <v>0</v>
      </c>
      <c r="B6" s="35" t="s">
        <v>28</v>
      </c>
      <c r="C6" s="36" t="s">
        <v>46</v>
      </c>
      <c r="D6" s="36" t="s">
        <v>44</v>
      </c>
      <c r="E6" s="36" t="s">
        <v>35</v>
      </c>
      <c r="F6" s="36" t="s">
        <v>45</v>
      </c>
      <c r="H6" s="37"/>
    </row>
    <row r="7" spans="1:8" ht="20.100000000000001" customHeight="1" x14ac:dyDescent="0.2">
      <c r="A7" s="51" t="s">
        <v>11</v>
      </c>
      <c r="B7" s="52" t="s">
        <v>11</v>
      </c>
      <c r="C7" s="50"/>
      <c r="D7" s="29">
        <v>0</v>
      </c>
      <c r="E7" s="30" t="s">
        <v>11</v>
      </c>
      <c r="F7" s="34"/>
    </row>
    <row r="8" spans="1:8" ht="20.100000000000001" customHeight="1" x14ac:dyDescent="0.2">
      <c r="A8" s="51" t="s">
        <v>11</v>
      </c>
      <c r="B8" s="52" t="s">
        <v>11</v>
      </c>
      <c r="C8" s="50"/>
      <c r="D8" s="31">
        <v>0</v>
      </c>
      <c r="E8" s="30" t="s">
        <v>11</v>
      </c>
      <c r="F8" s="34"/>
    </row>
    <row r="9" spans="1:8" ht="20.100000000000001" customHeight="1" x14ac:dyDescent="0.2">
      <c r="A9" s="51" t="s">
        <v>11</v>
      </c>
      <c r="B9" s="52" t="s">
        <v>11</v>
      </c>
      <c r="C9" s="50"/>
      <c r="D9" s="31">
        <v>0</v>
      </c>
      <c r="E9" s="30" t="s">
        <v>11</v>
      </c>
      <c r="F9" s="34"/>
    </row>
    <row r="10" spans="1:8" ht="20.100000000000001" customHeight="1" x14ac:dyDescent="0.2">
      <c r="A10" s="51" t="s">
        <v>11</v>
      </c>
      <c r="B10" s="52" t="s">
        <v>11</v>
      </c>
      <c r="C10" s="50"/>
      <c r="D10" s="31">
        <v>0</v>
      </c>
      <c r="E10" s="30" t="s">
        <v>11</v>
      </c>
      <c r="F10" s="34"/>
    </row>
    <row r="11" spans="1:8" ht="20.100000000000001" customHeight="1" x14ac:dyDescent="0.2">
      <c r="A11" s="51" t="s">
        <v>11</v>
      </c>
      <c r="B11" s="52" t="s">
        <v>11</v>
      </c>
      <c r="C11" s="50"/>
      <c r="D11" s="31">
        <v>0</v>
      </c>
      <c r="E11" s="30" t="s">
        <v>11</v>
      </c>
      <c r="F11" s="34"/>
    </row>
    <row r="12" spans="1:8" ht="20.100000000000001" customHeight="1" x14ac:dyDescent="0.2">
      <c r="A12" s="51" t="s">
        <v>11</v>
      </c>
      <c r="B12" s="52" t="s">
        <v>11</v>
      </c>
      <c r="C12" s="50"/>
      <c r="D12" s="31">
        <v>0</v>
      </c>
      <c r="E12" s="30" t="s">
        <v>11</v>
      </c>
      <c r="F12" s="34"/>
      <c r="H12" s="4"/>
    </row>
    <row r="13" spans="1:8" ht="20.100000000000001" customHeight="1" x14ac:dyDescent="0.2">
      <c r="A13" s="51" t="s">
        <v>11</v>
      </c>
      <c r="B13" s="52" t="s">
        <v>11</v>
      </c>
      <c r="C13" s="50"/>
      <c r="D13" s="32">
        <v>0</v>
      </c>
      <c r="E13" s="30" t="s">
        <v>11</v>
      </c>
      <c r="F13" s="34"/>
      <c r="H13" s="4"/>
    </row>
    <row r="14" spans="1:8" ht="20.100000000000001" customHeight="1" thickBot="1" x14ac:dyDescent="0.25">
      <c r="A14" s="51" t="s">
        <v>11</v>
      </c>
      <c r="B14" s="52" t="s">
        <v>11</v>
      </c>
      <c r="C14" s="50"/>
      <c r="D14" s="31">
        <v>0</v>
      </c>
      <c r="E14" s="30" t="s">
        <v>11</v>
      </c>
      <c r="F14" s="34"/>
      <c r="H14" s="4"/>
    </row>
    <row r="15" spans="1:8" ht="24" customHeight="1" thickBot="1" x14ac:dyDescent="0.25">
      <c r="A15" s="28"/>
      <c r="B15" s="39"/>
      <c r="C15" s="59" t="s">
        <v>16</v>
      </c>
      <c r="D15" s="53">
        <f>SUM(D7:D14)</f>
        <v>0</v>
      </c>
      <c r="E15" s="39"/>
      <c r="F15" s="39"/>
      <c r="H15" s="4"/>
    </row>
    <row r="16" spans="1:8" ht="15" customHeight="1" x14ac:dyDescent="0.2">
      <c r="A16" s="4"/>
      <c r="B16" s="40"/>
      <c r="C16" s="41"/>
      <c r="D16" s="42"/>
      <c r="E16" s="40"/>
      <c r="F16" s="40"/>
      <c r="H16" s="4"/>
    </row>
    <row r="17" spans="1:6" ht="8.25" customHeight="1" x14ac:dyDescent="0.2">
      <c r="A17" s="4"/>
      <c r="B17" s="4"/>
      <c r="C17" s="4"/>
      <c r="D17" s="4"/>
      <c r="E17" s="4"/>
      <c r="F17" s="4"/>
    </row>
    <row r="18" spans="1:6" ht="15" customHeight="1" thickBot="1" x14ac:dyDescent="0.25">
      <c r="A18" s="268" t="s">
        <v>12</v>
      </c>
      <c r="B18" s="268"/>
      <c r="C18" s="268"/>
      <c r="D18" s="268"/>
      <c r="E18" s="268"/>
      <c r="F18" s="268"/>
    </row>
    <row r="19" spans="1:6" ht="94.9" customHeight="1" thickBot="1" x14ac:dyDescent="0.25">
      <c r="A19" s="269"/>
      <c r="B19" s="270"/>
      <c r="C19" s="270"/>
      <c r="D19" s="270"/>
      <c r="E19" s="270"/>
      <c r="F19" s="271"/>
    </row>
    <row r="20" spans="1:6" x14ac:dyDescent="0.2">
      <c r="A20" s="5"/>
      <c r="B20" s="5"/>
      <c r="C20" s="5"/>
      <c r="D20" s="5"/>
      <c r="E20" s="5"/>
    </row>
    <row r="21" spans="1:6" x14ac:dyDescent="0.2">
      <c r="A21" s="5"/>
      <c r="B21" s="5"/>
      <c r="C21" s="5"/>
      <c r="D21" s="5"/>
      <c r="E21" s="5"/>
    </row>
    <row r="22" spans="1:6" x14ac:dyDescent="0.2">
      <c r="A22" s="5"/>
      <c r="B22" s="5"/>
      <c r="C22" s="5"/>
      <c r="D22" s="5"/>
      <c r="E22" s="5"/>
    </row>
    <row r="23" spans="1:6" ht="13.9" customHeight="1" x14ac:dyDescent="0.2">
      <c r="A23" s="2" t="s">
        <v>31</v>
      </c>
      <c r="B23" s="2" t="s">
        <v>28</v>
      </c>
      <c r="C23" s="2" t="s">
        <v>37</v>
      </c>
    </row>
    <row r="24" spans="1:6" ht="13.9" customHeight="1" x14ac:dyDescent="0.2">
      <c r="A24" s="3" t="s">
        <v>11</v>
      </c>
      <c r="B24" s="3" t="s">
        <v>11</v>
      </c>
      <c r="C24" s="3" t="s">
        <v>11</v>
      </c>
    </row>
    <row r="25" spans="1:6" ht="13.9" customHeight="1" x14ac:dyDescent="0.2">
      <c r="A25" s="3" t="s">
        <v>70</v>
      </c>
      <c r="B25" s="3" t="s">
        <v>7</v>
      </c>
      <c r="C25" s="3" t="s">
        <v>13</v>
      </c>
    </row>
    <row r="26" spans="1:6" ht="13.9" customHeight="1" x14ac:dyDescent="0.2">
      <c r="A26" s="3" t="s">
        <v>72</v>
      </c>
      <c r="B26" s="3" t="s">
        <v>8</v>
      </c>
      <c r="C26" s="3" t="s">
        <v>14</v>
      </c>
    </row>
    <row r="27" spans="1:6" ht="13.9" customHeight="1" x14ac:dyDescent="0.2">
      <c r="A27" s="3"/>
      <c r="B27" s="3" t="s">
        <v>9</v>
      </c>
    </row>
    <row r="28" spans="1:6" ht="13.9" customHeight="1" x14ac:dyDescent="0.2">
      <c r="A28" s="60"/>
      <c r="B28" s="3" t="s">
        <v>10</v>
      </c>
    </row>
    <row r="29" spans="1:6" ht="13.9" customHeight="1" x14ac:dyDescent="0.2">
      <c r="A29" s="3"/>
      <c r="B29" s="3" t="s">
        <v>3</v>
      </c>
    </row>
    <row r="30" spans="1:6" ht="13.9" customHeight="1" x14ac:dyDescent="0.2">
      <c r="A30" s="3"/>
      <c r="B30" s="3" t="s">
        <v>1</v>
      </c>
    </row>
    <row r="31" spans="1:6" ht="13.9" customHeight="1" x14ac:dyDescent="0.2">
      <c r="A31" s="3"/>
      <c r="B31" s="3" t="s">
        <v>17</v>
      </c>
    </row>
    <row r="32" spans="1:6" ht="13.9" customHeight="1" x14ac:dyDescent="0.2">
      <c r="A32" s="3"/>
      <c r="B32" s="3" t="s">
        <v>15</v>
      </c>
    </row>
    <row r="33" spans="2:2" ht="13.9" customHeight="1" x14ac:dyDescent="0.2">
      <c r="B33" s="3" t="s">
        <v>73</v>
      </c>
    </row>
  </sheetData>
  <sheetProtection algorithmName="SHA-512" hashValue="5KRNa7rGdzEKslY5ESAcdvd8PyypRZ6g6x+IqgyDQuye1b/3Q7WqCt1iPOqEGki0OCA+2m3WVK85h2JaVzCunw==" saltValue="4XoEhoKQT4vvT0mmC/Sg9g=="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B7:B14" xr:uid="{7C23D24C-789F-4EFD-A1E3-2C5A10F35D16}">
      <formula1>$B$24:$B$33</formula1>
    </dataValidation>
    <dataValidation type="list" allowBlank="1" showInputMessage="1" showErrorMessage="1" sqref="A7:A14" xr:uid="{1AB9AF53-644C-44BD-91BC-B14520B0FC3B}">
      <formula1>$A$24:$A$26</formula1>
    </dataValidation>
    <dataValidation type="list" allowBlank="1" showInputMessage="1" showErrorMessage="1" sqref="E7:E14" xr:uid="{95983798-3BE2-4E12-A0B8-A40E1B0C513A}">
      <formula1>$C$24:$C$26</formula1>
    </dataValidation>
  </dataValidations>
  <printOptions horizontalCentered="1" verticalCentered="1"/>
  <pageMargins left="0.25" right="0.25" top="0.25" bottom="0.25" header="0.25" footer="0.25"/>
  <pageSetup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CE865-ED35-4A13-88E6-BCDBE259A1C1}">
  <sheetPr>
    <tabColor theme="9" tint="0.39997558519241921"/>
    <pageSetUpPr fitToPage="1"/>
  </sheetPr>
  <dimension ref="A1:K53"/>
  <sheetViews>
    <sheetView showGridLines="0" zoomScaleNormal="100" workbookViewId="0">
      <selection activeCell="G34" sqref="G34"/>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1" ht="27" customHeight="1" x14ac:dyDescent="0.3">
      <c r="A1" s="284" t="s">
        <v>70</v>
      </c>
      <c r="B1" s="285"/>
      <c r="C1" s="285"/>
      <c r="D1" s="285"/>
      <c r="E1" s="285"/>
      <c r="F1" s="285"/>
      <c r="G1" s="286"/>
      <c r="H1" s="6"/>
      <c r="I1" s="6"/>
    </row>
    <row r="2" spans="1:11" ht="19.899999999999999" customHeight="1" thickBot="1" x14ac:dyDescent="0.25">
      <c r="A2" s="287" t="s">
        <v>5</v>
      </c>
      <c r="B2" s="288"/>
      <c r="C2" s="288"/>
      <c r="D2" s="288"/>
      <c r="E2" s="288"/>
      <c r="F2" s="288"/>
      <c r="G2" s="289"/>
    </row>
    <row r="3" spans="1:11" ht="4.1500000000000004" customHeight="1" x14ac:dyDescent="0.2">
      <c r="A3" s="296" t="s">
        <v>92</v>
      </c>
      <c r="B3" s="297"/>
      <c r="C3" s="297"/>
      <c r="D3" s="297"/>
      <c r="E3" s="297"/>
      <c r="F3" s="297"/>
      <c r="G3" s="298"/>
    </row>
    <row r="4" spans="1:11" ht="0.75" customHeight="1" x14ac:dyDescent="0.2">
      <c r="A4" s="299"/>
      <c r="B4" s="300"/>
      <c r="C4" s="300"/>
      <c r="D4" s="300"/>
      <c r="E4" s="300"/>
      <c r="F4" s="300"/>
      <c r="G4" s="301"/>
    </row>
    <row r="5" spans="1:11" ht="120" customHeight="1" thickBot="1" x14ac:dyDescent="0.25">
      <c r="A5" s="302"/>
      <c r="B5" s="303"/>
      <c r="C5" s="303"/>
      <c r="D5" s="303"/>
      <c r="E5" s="303"/>
      <c r="F5" s="303"/>
      <c r="G5" s="304"/>
    </row>
    <row r="6" spans="1:11" ht="37.15" customHeight="1" thickBot="1" x14ac:dyDescent="0.3">
      <c r="A6" s="7"/>
      <c r="B6" s="290" t="s">
        <v>55</v>
      </c>
      <c r="C6" s="291"/>
      <c r="D6" s="291"/>
      <c r="E6" s="291"/>
      <c r="F6" s="291"/>
      <c r="G6" s="292"/>
      <c r="H6" s="119"/>
    </row>
    <row r="7" spans="1:11" ht="19.899999999999999" customHeight="1" thickBot="1" x14ac:dyDescent="0.25">
      <c r="A7" s="7"/>
      <c r="B7" s="293"/>
      <c r="C7" s="294"/>
      <c r="D7" s="294"/>
      <c r="E7" s="294"/>
      <c r="F7" s="294"/>
      <c r="G7" s="295"/>
      <c r="H7" s="120"/>
    </row>
    <row r="8" spans="1:11" ht="15.75" customHeight="1" x14ac:dyDescent="0.2">
      <c r="A8" s="7"/>
      <c r="B8" s="12"/>
      <c r="C8" s="17"/>
      <c r="D8" s="17"/>
      <c r="E8" s="17"/>
      <c r="F8" s="17"/>
      <c r="G8" s="44"/>
      <c r="H8" s="15"/>
      <c r="I8" s="11"/>
      <c r="J8" s="11"/>
      <c r="K8" s="11"/>
    </row>
    <row r="9" spans="1:11" ht="15.75" thickBot="1" x14ac:dyDescent="0.25">
      <c r="A9" s="7"/>
      <c r="B9" s="14" t="s">
        <v>58</v>
      </c>
      <c r="C9" s="8"/>
      <c r="D9" s="8"/>
      <c r="E9" s="8"/>
      <c r="F9" s="8"/>
      <c r="G9" s="45"/>
      <c r="H9" s="15"/>
      <c r="I9" s="11"/>
      <c r="J9" s="11"/>
      <c r="K9" s="8"/>
    </row>
    <row r="10" spans="1:11" ht="16.149999999999999" customHeight="1" thickBot="1" x14ac:dyDescent="0.25">
      <c r="A10" s="7"/>
      <c r="B10" s="12"/>
      <c r="C10" s="308" t="s">
        <v>60</v>
      </c>
      <c r="D10" s="309"/>
      <c r="E10" s="309"/>
      <c r="F10" s="310"/>
      <c r="G10" s="56">
        <v>0</v>
      </c>
      <c r="H10" s="122"/>
      <c r="I10" s="11"/>
      <c r="J10" s="11"/>
      <c r="K10" s="11"/>
    </row>
    <row r="11" spans="1:11" ht="24.75" customHeight="1" thickTop="1" thickBot="1" x14ac:dyDescent="0.25">
      <c r="A11" s="7"/>
      <c r="B11" s="12"/>
      <c r="C11" s="21" t="s">
        <v>4</v>
      </c>
      <c r="D11" s="22"/>
      <c r="E11" s="22"/>
      <c r="F11" s="22"/>
      <c r="G11" s="46">
        <f>G10</f>
        <v>0</v>
      </c>
    </row>
    <row r="12" spans="1:11" ht="15.75" customHeight="1" thickTop="1" x14ac:dyDescent="0.2">
      <c r="A12" s="7"/>
      <c r="B12" s="8"/>
      <c r="C12" s="8"/>
      <c r="D12" s="8"/>
      <c r="E12" s="8"/>
      <c r="F12" s="8"/>
      <c r="G12" s="47"/>
    </row>
    <row r="13" spans="1:11" ht="15.75" thickBot="1" x14ac:dyDescent="0.25">
      <c r="A13" s="7"/>
      <c r="B13" s="14" t="s">
        <v>2</v>
      </c>
      <c r="C13" s="16"/>
      <c r="D13" s="8"/>
      <c r="E13" s="8"/>
      <c r="F13" s="8"/>
      <c r="G13" s="45"/>
      <c r="H13" s="15"/>
      <c r="I13" s="11"/>
      <c r="J13" s="11"/>
      <c r="K13" s="11"/>
    </row>
    <row r="14" spans="1:11" ht="19.149999999999999" customHeight="1" x14ac:dyDescent="0.2">
      <c r="A14" s="7"/>
      <c r="B14" s="12"/>
      <c r="C14" s="121" t="s">
        <v>61</v>
      </c>
      <c r="D14" s="19"/>
      <c r="E14" s="19"/>
      <c r="F14" s="19"/>
      <c r="G14" s="55">
        <v>0</v>
      </c>
    </row>
    <row r="15" spans="1:11" ht="19.149999999999999" customHeight="1" thickBot="1" x14ac:dyDescent="0.25">
      <c r="A15" s="7"/>
      <c r="B15" s="12"/>
      <c r="C15" s="20" t="s">
        <v>62</v>
      </c>
      <c r="D15" s="19"/>
      <c r="E15" s="19"/>
      <c r="F15" s="19"/>
      <c r="G15" s="54">
        <v>0</v>
      </c>
    </row>
    <row r="16" spans="1:11" ht="25.15" customHeight="1" thickTop="1" thickBot="1" x14ac:dyDescent="0.25">
      <c r="A16" s="7"/>
      <c r="B16" s="12"/>
      <c r="C16" s="21" t="s">
        <v>6</v>
      </c>
      <c r="D16" s="22"/>
      <c r="E16" s="22"/>
      <c r="F16" s="22"/>
      <c r="G16" s="48">
        <f>SUM(G14:G15)</f>
        <v>0</v>
      </c>
    </row>
    <row r="17" spans="1:8" ht="25.15" customHeight="1" thickTop="1" thickBot="1" x14ac:dyDescent="0.25">
      <c r="A17" s="7"/>
      <c r="B17" s="12"/>
      <c r="C17" s="21" t="s">
        <v>18</v>
      </c>
      <c r="D17" s="22"/>
      <c r="E17" s="22"/>
      <c r="F17" s="22"/>
      <c r="G17" s="48">
        <f>G11+G16</f>
        <v>0</v>
      </c>
    </row>
    <row r="18" spans="1:8" ht="15.75" customHeight="1" thickTop="1" x14ac:dyDescent="0.2">
      <c r="A18" s="7"/>
      <c r="B18" s="12"/>
      <c r="C18" s="17"/>
      <c r="D18" s="17"/>
      <c r="E18" s="17"/>
      <c r="F18" s="17"/>
      <c r="G18" s="49"/>
    </row>
    <row r="19" spans="1:8" ht="20.25" customHeight="1" x14ac:dyDescent="0.25">
      <c r="A19" s="186" t="s">
        <v>90</v>
      </c>
      <c r="B19" s="187"/>
      <c r="C19" s="187"/>
      <c r="D19" s="188"/>
      <c r="E19" s="188"/>
      <c r="F19" s="188"/>
      <c r="G19" s="189"/>
    </row>
    <row r="20" spans="1:8" ht="20.25" customHeight="1" thickBot="1" x14ac:dyDescent="0.3">
      <c r="A20" s="190"/>
      <c r="B20" s="187"/>
      <c r="C20" s="191" t="s">
        <v>36</v>
      </c>
      <c r="D20" s="188"/>
      <c r="E20" s="188"/>
      <c r="F20" s="188"/>
      <c r="G20" s="192"/>
    </row>
    <row r="21" spans="1:8" ht="20.25" customHeight="1" x14ac:dyDescent="0.2">
      <c r="A21" s="190"/>
      <c r="B21" s="187"/>
      <c r="C21" s="193" t="s">
        <v>63</v>
      </c>
      <c r="D21" s="194"/>
      <c r="E21" s="194"/>
      <c r="F21" s="194"/>
      <c r="G21" s="126">
        <v>0</v>
      </c>
    </row>
    <row r="22" spans="1:8" ht="20.25" customHeight="1" x14ac:dyDescent="0.2">
      <c r="A22" s="190"/>
      <c r="B22" s="187"/>
      <c r="C22" s="195" t="s">
        <v>64</v>
      </c>
      <c r="D22" s="196"/>
      <c r="E22" s="196"/>
      <c r="F22" s="196"/>
      <c r="G22" s="126">
        <v>0</v>
      </c>
    </row>
    <row r="23" spans="1:8" ht="20.25" customHeight="1" x14ac:dyDescent="0.2">
      <c r="A23" s="190"/>
      <c r="B23" s="187"/>
      <c r="C23" s="197" t="s">
        <v>65</v>
      </c>
      <c r="D23" s="198"/>
      <c r="E23" s="198"/>
      <c r="F23" s="198"/>
      <c r="G23" s="126">
        <v>0</v>
      </c>
    </row>
    <row r="24" spans="1:8" ht="20.25" customHeight="1" x14ac:dyDescent="0.2">
      <c r="A24" s="190"/>
      <c r="B24" s="187"/>
      <c r="C24" s="211" t="s">
        <v>32</v>
      </c>
      <c r="D24" s="318" t="s">
        <v>33</v>
      </c>
      <c r="E24" s="319"/>
      <c r="F24" s="320"/>
      <c r="G24" s="126">
        <v>0</v>
      </c>
    </row>
    <row r="25" spans="1:8" ht="20.25" customHeight="1" x14ac:dyDescent="0.2">
      <c r="A25" s="190"/>
      <c r="B25" s="187"/>
      <c r="C25" s="211" t="s">
        <v>32</v>
      </c>
      <c r="D25" s="318" t="s">
        <v>33</v>
      </c>
      <c r="E25" s="319"/>
      <c r="F25" s="320"/>
      <c r="G25" s="126">
        <v>0</v>
      </c>
    </row>
    <row r="26" spans="1:8" ht="20.25" customHeight="1" x14ac:dyDescent="0.2">
      <c r="A26" s="190"/>
      <c r="B26" s="187"/>
      <c r="C26" s="211" t="s">
        <v>32</v>
      </c>
      <c r="D26" s="318" t="s">
        <v>33</v>
      </c>
      <c r="E26" s="319"/>
      <c r="F26" s="320"/>
      <c r="G26" s="126">
        <v>0</v>
      </c>
    </row>
    <row r="27" spans="1:8" ht="20.25" customHeight="1" x14ac:dyDescent="0.2">
      <c r="A27" s="190"/>
      <c r="B27" s="187"/>
      <c r="C27" s="211" t="s">
        <v>32</v>
      </c>
      <c r="D27" s="318" t="s">
        <v>33</v>
      </c>
      <c r="E27" s="319"/>
      <c r="F27" s="320"/>
      <c r="G27" s="126">
        <v>0</v>
      </c>
    </row>
    <row r="28" spans="1:8" ht="20.25" customHeight="1" x14ac:dyDescent="0.2">
      <c r="A28" s="190"/>
      <c r="B28" s="187"/>
      <c r="C28" s="211" t="s">
        <v>32</v>
      </c>
      <c r="D28" s="318" t="s">
        <v>33</v>
      </c>
      <c r="E28" s="319"/>
      <c r="F28" s="320"/>
      <c r="G28" s="126">
        <v>0</v>
      </c>
    </row>
    <row r="29" spans="1:8" ht="20.25" customHeight="1" x14ac:dyDescent="0.2">
      <c r="A29" s="190"/>
      <c r="B29" s="187"/>
      <c r="C29" s="211" t="s">
        <v>32</v>
      </c>
      <c r="D29" s="318" t="s">
        <v>33</v>
      </c>
      <c r="E29" s="319"/>
      <c r="F29" s="320"/>
      <c r="G29" s="126">
        <v>0</v>
      </c>
    </row>
    <row r="30" spans="1:8" ht="20.25" customHeight="1" x14ac:dyDescent="0.2">
      <c r="A30" s="190"/>
      <c r="B30" s="187"/>
      <c r="C30" s="211" t="s">
        <v>32</v>
      </c>
      <c r="D30" s="318" t="s">
        <v>33</v>
      </c>
      <c r="E30" s="319"/>
      <c r="F30" s="320"/>
      <c r="G30" s="126">
        <v>0</v>
      </c>
    </row>
    <row r="31" spans="1:8" ht="20.25" customHeight="1" thickBot="1" x14ac:dyDescent="0.25">
      <c r="A31" s="190"/>
      <c r="B31" s="187"/>
      <c r="C31" s="211" t="s">
        <v>32</v>
      </c>
      <c r="D31" s="321" t="s">
        <v>33</v>
      </c>
      <c r="E31" s="322"/>
      <c r="F31" s="323"/>
      <c r="G31" s="126">
        <v>0</v>
      </c>
    </row>
    <row r="32" spans="1:8" ht="20.25" customHeight="1" thickBot="1" x14ac:dyDescent="0.25">
      <c r="A32" s="190"/>
      <c r="B32" s="187"/>
      <c r="C32" s="311" t="s">
        <v>66</v>
      </c>
      <c r="D32" s="312"/>
      <c r="E32" s="312"/>
      <c r="F32" s="312"/>
      <c r="G32" s="207">
        <f>SUM(G21:G31)</f>
        <v>0</v>
      </c>
      <c r="H32" s="208" t="str">
        <f>IF(G32&gt;G17,"Please check figures; Contributions exceed Anticipated Rehab Costs",IF(G32&lt;G17,"There are not enough sources to cover the Anticipated Rehab Costs. Please ensure all Leverage Sources are entered in Cells D24-D31",""))</f>
        <v/>
      </c>
    </row>
    <row r="33" spans="1:7" ht="20.25" customHeight="1" thickBot="1" x14ac:dyDescent="0.3">
      <c r="A33" s="199" t="s">
        <v>67</v>
      </c>
      <c r="B33" s="187"/>
      <c r="C33" s="200"/>
      <c r="D33" s="200"/>
      <c r="E33" s="200"/>
      <c r="F33" s="200"/>
      <c r="G33" s="1"/>
    </row>
    <row r="34" spans="1:7" ht="20.25" customHeight="1" thickBot="1" x14ac:dyDescent="0.25">
      <c r="A34" s="190"/>
      <c r="B34" s="187"/>
      <c r="C34" s="313" t="s">
        <v>68</v>
      </c>
      <c r="D34" s="314"/>
      <c r="E34" s="314"/>
      <c r="F34" s="314"/>
      <c r="G34" s="210"/>
    </row>
    <row r="35" spans="1:7" ht="20.25" customHeight="1" thickBot="1" x14ac:dyDescent="0.25">
      <c r="A35" s="190"/>
      <c r="B35" s="187"/>
      <c r="C35" s="201" t="s">
        <v>69</v>
      </c>
      <c r="D35" s="202"/>
      <c r="E35" s="202"/>
      <c r="F35" s="202"/>
      <c r="G35" s="203">
        <f>G17*G34</f>
        <v>0</v>
      </c>
    </row>
    <row r="36" spans="1:7" ht="25.15" customHeight="1" thickBot="1" x14ac:dyDescent="0.25">
      <c r="A36" s="190"/>
      <c r="B36" s="187"/>
      <c r="C36" s="315" t="s">
        <v>91</v>
      </c>
      <c r="D36" s="316"/>
      <c r="E36" s="316"/>
      <c r="F36" s="317"/>
      <c r="G36" s="204">
        <f>(G21+G22+G23)*G34</f>
        <v>0</v>
      </c>
    </row>
    <row r="37" spans="1:7" ht="15.75" customHeight="1" thickBot="1" x14ac:dyDescent="0.25">
      <c r="A37" s="190"/>
      <c r="B37" s="187"/>
      <c r="C37" s="205"/>
      <c r="D37" s="205"/>
      <c r="E37" s="205"/>
      <c r="F37" s="205"/>
      <c r="G37" s="127"/>
    </row>
    <row r="38" spans="1:7" ht="100.5" customHeight="1" thickBot="1" x14ac:dyDescent="0.25">
      <c r="A38" s="305" t="s">
        <v>42</v>
      </c>
      <c r="B38" s="306"/>
      <c r="C38" s="306"/>
      <c r="D38" s="306"/>
      <c r="E38" s="306"/>
      <c r="F38" s="306"/>
      <c r="G38" s="307"/>
    </row>
    <row r="40" spans="1:7" ht="20.25" customHeight="1" x14ac:dyDescent="0.2"/>
    <row r="41" spans="1:7" x14ac:dyDescent="0.2">
      <c r="E41" s="11"/>
      <c r="F41" s="11"/>
    </row>
    <row r="42" spans="1:7" ht="15" x14ac:dyDescent="0.25">
      <c r="E42" s="9"/>
      <c r="F42" s="18"/>
    </row>
    <row r="43" spans="1:7" ht="15" hidden="1" x14ac:dyDescent="0.25">
      <c r="C43" s="9" t="s">
        <v>32</v>
      </c>
      <c r="E43" s="10"/>
      <c r="F43" s="18"/>
      <c r="G43" s="9"/>
    </row>
    <row r="44" spans="1:7" ht="15" hidden="1" x14ac:dyDescent="0.25">
      <c r="C44" s="9" t="s">
        <v>26</v>
      </c>
      <c r="E44" s="10"/>
      <c r="F44" s="18"/>
      <c r="G44" s="10"/>
    </row>
    <row r="45" spans="1:7" ht="15" hidden="1" x14ac:dyDescent="0.25">
      <c r="C45" s="9" t="s">
        <v>27</v>
      </c>
      <c r="E45" s="10"/>
      <c r="F45" s="18"/>
      <c r="G45" s="10"/>
    </row>
    <row r="46" spans="1:7" ht="15" hidden="1" x14ac:dyDescent="0.25">
      <c r="C46" s="9" t="s">
        <v>71</v>
      </c>
      <c r="E46" s="9"/>
      <c r="F46" s="18"/>
      <c r="G46" s="10"/>
    </row>
    <row r="47" spans="1:7" ht="15" x14ac:dyDescent="0.25">
      <c r="E47" s="9"/>
      <c r="F47" s="11"/>
      <c r="G47" s="10"/>
    </row>
    <row r="48" spans="1:7" ht="15" x14ac:dyDescent="0.25">
      <c r="C48" s="9"/>
      <c r="E48" s="10"/>
      <c r="F48" s="18"/>
      <c r="G48" s="13"/>
    </row>
    <row r="49" spans="3:6" ht="15" x14ac:dyDescent="0.25">
      <c r="C49" s="9"/>
      <c r="E49" s="9"/>
      <c r="F49" s="18"/>
    </row>
    <row r="50" spans="3:6" ht="15" x14ac:dyDescent="0.25">
      <c r="C50" s="9"/>
      <c r="E50" s="11"/>
      <c r="F50" s="18"/>
    </row>
    <row r="51" spans="3:6" ht="15" x14ac:dyDescent="0.25">
      <c r="C51" s="9"/>
      <c r="E51" s="11"/>
      <c r="F51" s="18"/>
    </row>
    <row r="52" spans="3:6" x14ac:dyDescent="0.2">
      <c r="E52" s="11"/>
      <c r="F52" s="18"/>
    </row>
    <row r="53" spans="3:6" x14ac:dyDescent="0.2">
      <c r="E53" s="11"/>
      <c r="F53" s="11"/>
    </row>
  </sheetData>
  <sheetProtection algorithmName="SHA-512" hashValue="QxQZc5T8da2kRprsebiZ/MmxbLgoLrs9HYrsatZWIvALXOx8OOWO/k2GJxYYjoIZz6tS+TcXMAj5nsNYxZbTEQ==" saltValue="QwiMydOxsLQB2YzDDm40uQ==" spinCount="100000" sheet="1" objects="1" scenarios="1" selectLockedCells="1"/>
  <mergeCells count="18">
    <mergeCell ref="D28:F28"/>
    <mergeCell ref="D29:F29"/>
    <mergeCell ref="D30:F30"/>
    <mergeCell ref="C10:F10"/>
    <mergeCell ref="D24:F24"/>
    <mergeCell ref="D25:F25"/>
    <mergeCell ref="D26:F26"/>
    <mergeCell ref="D27:F27"/>
    <mergeCell ref="A1:G1"/>
    <mergeCell ref="A2:G2"/>
    <mergeCell ref="A3:G5"/>
    <mergeCell ref="B6:G6"/>
    <mergeCell ref="B7:G7"/>
    <mergeCell ref="D31:F31"/>
    <mergeCell ref="C32:F32"/>
    <mergeCell ref="C34:F34"/>
    <mergeCell ref="C36:F36"/>
    <mergeCell ref="A38:G38"/>
  </mergeCells>
  <dataValidations count="6">
    <dataValidation errorStyle="warning" allowBlank="1" showErrorMessage="1" errorTitle="Sources do not equal Gap" error="Explain in Line 31, below." sqref="G32" xr:uid="{8BEEF1FB-6954-4EF8-93EC-6CA65F2B33E9}"/>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E6B01876-5239-4008-8E6B-8CE1247B939A}"/>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3DBCFC35-3A0F-4ACC-A932-242F2040E4C3}">
      <formula1>$C$43:$C$46</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464D3881-777B-4BD9-AD92-4DC7E2C3C3DE}"/>
    <dataValidation operator="lessThan" allowBlank="1" showInputMessage="1" errorTitle="Excessive Developer Fee" error="Cannot exceed 10 percent of TDC" sqref="G15" xr:uid="{88971409-6910-43AB-B314-5559E279AC4B}"/>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73A01FD7-E2F7-49E6-844E-EB66DBD44A04}">
      <formula1>1000</formula1>
    </dataValidation>
  </dataValidations>
  <printOptions horizontalCentered="1" verticalCentered="1"/>
  <pageMargins left="0.5" right="0.5" top="0.25" bottom="0.25" header="0.25" footer="0.25"/>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0"/>
  <sheetViews>
    <sheetView zoomScaleNormal="100" workbookViewId="0">
      <selection activeCell="F15" sqref="F15:I24"/>
    </sheetView>
  </sheetViews>
  <sheetFormatPr defaultColWidth="9.140625" defaultRowHeight="12.75" x14ac:dyDescent="0.25"/>
  <cols>
    <col min="1" max="1" width="19.5703125" style="38" customWidth="1"/>
    <col min="2" max="2" width="23.5703125" style="38" customWidth="1"/>
    <col min="3" max="3" width="17.85546875" style="38" customWidth="1"/>
    <col min="4" max="4" width="17.85546875" style="91" customWidth="1"/>
    <col min="5" max="5" width="17" style="38" customWidth="1"/>
    <col min="6" max="6" width="4" style="38" customWidth="1"/>
    <col min="7" max="7" width="18.140625" style="38" customWidth="1"/>
    <col min="8" max="8" width="32.28515625" style="38" customWidth="1"/>
    <col min="9" max="9" width="17.85546875" style="38" customWidth="1"/>
    <col min="10" max="10" width="76.42578125" style="38" bestFit="1" customWidth="1"/>
    <col min="11" max="11" width="9.140625" style="38" customWidth="1"/>
    <col min="12" max="16384" width="9.140625" style="38"/>
  </cols>
  <sheetData>
    <row r="1" spans="1:31" ht="25.15" customHeight="1" thickBot="1" x14ac:dyDescent="0.3">
      <c r="A1" s="250" t="s">
        <v>89</v>
      </c>
      <c r="B1" s="250"/>
      <c r="C1" s="250"/>
      <c r="D1" s="250"/>
      <c r="E1" s="250"/>
      <c r="F1" s="250"/>
      <c r="G1" s="250"/>
      <c r="H1" s="250"/>
      <c r="I1" s="250"/>
    </row>
    <row r="2" spans="1:31" ht="18.75" customHeight="1" x14ac:dyDescent="0.25">
      <c r="A2" s="92" t="s">
        <v>19</v>
      </c>
      <c r="B2" s="259">
        <f>SUMMARY!C10</f>
        <v>0</v>
      </c>
      <c r="C2" s="260"/>
      <c r="D2" s="260"/>
      <c r="E2" s="261"/>
      <c r="F2" s="61"/>
      <c r="G2" s="92" t="s">
        <v>20</v>
      </c>
      <c r="H2" s="262" t="s">
        <v>70</v>
      </c>
      <c r="I2" s="26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
      <c r="A3" s="93" t="s">
        <v>21</v>
      </c>
      <c r="B3" s="263">
        <f>SUMMARY!C11</f>
        <v>0</v>
      </c>
      <c r="C3" s="264"/>
      <c r="D3" s="264"/>
      <c r="E3" s="265"/>
      <c r="F3" s="63"/>
      <c r="G3" s="118" t="s">
        <v>22</v>
      </c>
      <c r="H3" s="263">
        <f>'1 - Project Info'!B7</f>
        <v>0</v>
      </c>
      <c r="I3" s="26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149999999999999" customHeight="1" thickBot="1" x14ac:dyDescent="0.3">
      <c r="A6" s="65"/>
      <c r="B6" s="66"/>
      <c r="C6" s="66"/>
      <c r="D6" s="67"/>
      <c r="E6" s="66"/>
      <c r="F6" s="63"/>
      <c r="G6" s="106" t="s">
        <v>74</v>
      </c>
      <c r="H6" s="80"/>
      <c r="I6" s="71">
        <f>'1 -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149999999999999" customHeight="1" thickBot="1" x14ac:dyDescent="0.3">
      <c r="A7" s="266" t="s">
        <v>41</v>
      </c>
      <c r="B7" s="267"/>
      <c r="C7" s="72" t="s">
        <v>23</v>
      </c>
      <c r="D7" s="73" t="s">
        <v>24</v>
      </c>
      <c r="E7" s="139" t="s">
        <v>88</v>
      </c>
      <c r="F7" s="63"/>
      <c r="G7" s="257" t="s">
        <v>80</v>
      </c>
      <c r="H7" s="25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25">
      <c r="A8" s="255" t="s">
        <v>77</v>
      </c>
      <c r="B8" s="256"/>
      <c r="C8" s="128">
        <f>'1 -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25">
      <c r="A9" s="255" t="s">
        <v>78</v>
      </c>
      <c r="B9" s="256"/>
      <c r="C9" s="129">
        <f>'1 - Project Info'!G22</f>
        <v>0</v>
      </c>
      <c r="D9" s="181">
        <v>0</v>
      </c>
      <c r="E9" s="141">
        <f>D9*$B$5</f>
        <v>0</v>
      </c>
      <c r="F9" s="63"/>
      <c r="G9" s="106" t="s">
        <v>61</v>
      </c>
      <c r="H9" s="143"/>
      <c r="I9" s="71">
        <f>'1 -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
      <c r="A10" s="142" t="s">
        <v>61</v>
      </c>
      <c r="B10" s="143"/>
      <c r="C10" s="129">
        <f>'1 - Project Info'!G23</f>
        <v>0</v>
      </c>
      <c r="D10" s="181">
        <v>0</v>
      </c>
      <c r="E10" s="141">
        <f>D10*$B$5</f>
        <v>0</v>
      </c>
      <c r="F10" s="63"/>
      <c r="G10" s="107" t="s">
        <v>75</v>
      </c>
      <c r="H10" s="103"/>
      <c r="I10" s="75">
        <f>'1 -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
      <c r="A11" s="255" t="s">
        <v>79</v>
      </c>
      <c r="B11" s="256"/>
      <c r="C11" s="129">
        <f>SUM('1 -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45" customHeight="1" thickBot="1" x14ac:dyDescent="0.3">
      <c r="A13" s="251" t="s">
        <v>57</v>
      </c>
      <c r="B13" s="25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45" customHeight="1" thickBot="1" x14ac:dyDescent="0.3">
      <c r="A14" s="253" t="s">
        <v>25</v>
      </c>
      <c r="B14" s="25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
      <c r="A15" s="77"/>
      <c r="B15" s="77"/>
      <c r="C15" s="77"/>
      <c r="D15" s="78"/>
      <c r="E15" s="79"/>
      <c r="F15" s="241" t="s">
        <v>93</v>
      </c>
      <c r="G15" s="242"/>
      <c r="H15" s="242"/>
      <c r="I15" s="243"/>
      <c r="J15" s="74"/>
    </row>
    <row r="16" spans="1:31" ht="18.75" customHeight="1" thickBot="1" x14ac:dyDescent="0.3">
      <c r="A16" s="114" t="s">
        <v>43</v>
      </c>
      <c r="B16" s="124" t="s">
        <v>29</v>
      </c>
      <c r="C16" s="124" t="s">
        <v>30</v>
      </c>
      <c r="D16" s="125" t="s">
        <v>26</v>
      </c>
      <c r="E16" s="94"/>
      <c r="F16" s="244"/>
      <c r="G16" s="245"/>
      <c r="H16" s="245"/>
      <c r="I16" s="246"/>
      <c r="J16" s="40"/>
    </row>
    <row r="17" spans="1:10" ht="18.75" customHeight="1" x14ac:dyDescent="0.25">
      <c r="A17" s="83" t="str">
        <f>'1 - Leverage'!B7</f>
        <v>Click to Enter</v>
      </c>
      <c r="B17" s="84">
        <f>'1 - Leverage'!D7</f>
        <v>0</v>
      </c>
      <c r="C17" s="85" t="str">
        <f>'1 - Leverage'!A7</f>
        <v>Click to Enter</v>
      </c>
      <c r="D17" s="86" t="str">
        <f>'1 - Leverage'!E7</f>
        <v>Click to Enter</v>
      </c>
      <c r="E17" s="95"/>
      <c r="F17" s="244"/>
      <c r="G17" s="245"/>
      <c r="H17" s="245"/>
      <c r="I17" s="246"/>
      <c r="J17" s="40"/>
    </row>
    <row r="18" spans="1:10" s="76" customFormat="1" ht="18.600000000000001" customHeight="1" x14ac:dyDescent="0.25">
      <c r="A18" s="87" t="str">
        <f>'1 - Leverage'!B8</f>
        <v>Click to Enter</v>
      </c>
      <c r="B18" s="88">
        <f>'1 - Leverage'!D8</f>
        <v>0</v>
      </c>
      <c r="C18" s="89" t="str">
        <f>'1 - Leverage'!A8</f>
        <v>Click to Enter</v>
      </c>
      <c r="D18" s="90" t="str">
        <f>'1 - Leverage'!E8</f>
        <v>Click to Enter</v>
      </c>
      <c r="E18" s="95"/>
      <c r="F18" s="244"/>
      <c r="G18" s="245"/>
      <c r="H18" s="245"/>
      <c r="I18" s="246"/>
    </row>
    <row r="19" spans="1:10" ht="18.600000000000001" customHeight="1" x14ac:dyDescent="0.25">
      <c r="A19" s="87" t="str">
        <f>'1 - Leverage'!B9</f>
        <v>Click to Enter</v>
      </c>
      <c r="B19" s="88">
        <f>'1 - Leverage'!D9</f>
        <v>0</v>
      </c>
      <c r="C19" s="89" t="str">
        <f>'1 - Leverage'!A9</f>
        <v>Click to Enter</v>
      </c>
      <c r="D19" s="90" t="str">
        <f>'1 - Leverage'!E9</f>
        <v>Click to Enter</v>
      </c>
      <c r="E19" s="95"/>
      <c r="F19" s="244"/>
      <c r="G19" s="245"/>
      <c r="H19" s="245"/>
      <c r="I19" s="246"/>
    </row>
    <row r="20" spans="1:10" ht="18.600000000000001" customHeight="1" x14ac:dyDescent="0.25">
      <c r="A20" s="87" t="str">
        <f>'1 - Leverage'!B10</f>
        <v>Click to Enter</v>
      </c>
      <c r="B20" s="88">
        <f>'1 - Leverage'!D10</f>
        <v>0</v>
      </c>
      <c r="C20" s="89" t="str">
        <f>'1 - Leverage'!A10</f>
        <v>Click to Enter</v>
      </c>
      <c r="D20" s="90" t="str">
        <f>'1 - Leverage'!E10</f>
        <v>Click to Enter</v>
      </c>
      <c r="E20" s="98"/>
      <c r="F20" s="244"/>
      <c r="G20" s="245"/>
      <c r="H20" s="245"/>
      <c r="I20" s="246"/>
    </row>
    <row r="21" spans="1:10" ht="18.600000000000001" customHeight="1" x14ac:dyDescent="0.25">
      <c r="A21" s="87" t="str">
        <f>'1 - Leverage'!B11</f>
        <v>Click to Enter</v>
      </c>
      <c r="B21" s="88">
        <f>'1 - Leverage'!D11</f>
        <v>0</v>
      </c>
      <c r="C21" s="89" t="str">
        <f>'1 - Leverage'!A11</f>
        <v>Click to Enter</v>
      </c>
      <c r="D21" s="90" t="str">
        <f>'1 - Leverage'!E11</f>
        <v>Click to Enter</v>
      </c>
      <c r="E21" s="98"/>
      <c r="F21" s="244"/>
      <c r="G21" s="245"/>
      <c r="H21" s="245"/>
      <c r="I21" s="246"/>
    </row>
    <row r="22" spans="1:10" ht="18.600000000000001" customHeight="1" x14ac:dyDescent="0.25">
      <c r="A22" s="87" t="str">
        <f>'1 - Leverage'!B12</f>
        <v>Click to Enter</v>
      </c>
      <c r="B22" s="88">
        <f>'1 - Leverage'!D12</f>
        <v>0</v>
      </c>
      <c r="C22" s="89" t="str">
        <f>'1 - Leverage'!A12</f>
        <v>Click to Enter</v>
      </c>
      <c r="D22" s="90" t="str">
        <f>'1 - Leverage'!E12</f>
        <v>Click to Enter</v>
      </c>
      <c r="E22" s="95"/>
      <c r="F22" s="244"/>
      <c r="G22" s="245"/>
      <c r="H22" s="245"/>
      <c r="I22" s="246"/>
    </row>
    <row r="23" spans="1:10" ht="18.600000000000001" customHeight="1" x14ac:dyDescent="0.25">
      <c r="A23" s="87" t="str">
        <f>'1 - Leverage'!B13</f>
        <v>Click to Enter</v>
      </c>
      <c r="B23" s="88">
        <f>'1 - Leverage'!D13</f>
        <v>0</v>
      </c>
      <c r="C23" s="89" t="str">
        <f>'1 - Leverage'!A13</f>
        <v>Click to Enter</v>
      </c>
      <c r="D23" s="90" t="str">
        <f>'1 - Leverage'!E13</f>
        <v>Click to Enter</v>
      </c>
      <c r="E23" s="99"/>
      <c r="F23" s="244"/>
      <c r="G23" s="245"/>
      <c r="H23" s="245"/>
      <c r="I23" s="246"/>
    </row>
    <row r="24" spans="1:10" ht="18.600000000000001" customHeight="1" thickBot="1" x14ac:dyDescent="0.3">
      <c r="A24" s="87" t="str">
        <f>'1 - Leverage'!B14</f>
        <v>Click to Enter</v>
      </c>
      <c r="B24" s="88">
        <f>'1 - Leverage'!D14</f>
        <v>0</v>
      </c>
      <c r="C24" s="89" t="str">
        <f>'1 - Leverage'!A14</f>
        <v>Click to Enter</v>
      </c>
      <c r="D24" s="90" t="str">
        <f>'1 - Leverage'!E14</f>
        <v>Click to Enter</v>
      </c>
      <c r="E24" s="99"/>
      <c r="F24" s="247"/>
      <c r="G24" s="248"/>
      <c r="H24" s="248"/>
      <c r="I24" s="249"/>
    </row>
    <row r="25" spans="1:10" ht="18.600000000000001" customHeight="1" x14ac:dyDescent="0.25">
      <c r="D25" s="38"/>
      <c r="E25" s="96"/>
      <c r="F25" s="40"/>
    </row>
    <row r="26" spans="1:10" ht="19.899999999999999" customHeight="1" x14ac:dyDescent="0.25">
      <c r="A26" s="209"/>
      <c r="B26" s="209"/>
      <c r="C26" s="209"/>
      <c r="D26" s="43"/>
      <c r="E26" s="96"/>
      <c r="F26" s="40"/>
    </row>
    <row r="27" spans="1:10" ht="18.75" customHeight="1" x14ac:dyDescent="0.25">
      <c r="D27" s="38"/>
      <c r="E27" s="96"/>
      <c r="F27" s="40"/>
    </row>
    <row r="28" spans="1:10" ht="18.75" customHeight="1" x14ac:dyDescent="0.25">
      <c r="D28" s="38"/>
      <c r="E28" s="96"/>
      <c r="F28" s="40"/>
    </row>
    <row r="29" spans="1:10" ht="18.75" customHeight="1" x14ac:dyDescent="0.25">
      <c r="D29" s="38"/>
      <c r="E29" s="96"/>
      <c r="F29" s="40"/>
    </row>
    <row r="30" spans="1:10" ht="18.75" customHeight="1" x14ac:dyDescent="0.25">
      <c r="D30" s="38"/>
      <c r="E30" s="97"/>
      <c r="F30" s="40"/>
    </row>
    <row r="31" spans="1:10" s="76" customFormat="1" ht="18.75" customHeight="1" x14ac:dyDescent="0.25">
      <c r="A31" s="38"/>
      <c r="B31" s="38"/>
      <c r="C31" s="38"/>
      <c r="D31" s="91"/>
      <c r="E31" s="38"/>
      <c r="F31" s="74"/>
      <c r="G31" s="38"/>
      <c r="H31" s="38"/>
      <c r="I31" s="38"/>
      <c r="J31" s="81"/>
    </row>
    <row r="32" spans="1:10" ht="18.75" customHeight="1" x14ac:dyDescent="0.25">
      <c r="F32" s="40"/>
      <c r="J32" s="82"/>
    </row>
    <row r="33" spans="6:10" ht="18.75" customHeight="1" x14ac:dyDescent="0.25">
      <c r="F33" s="40"/>
      <c r="J33" s="82"/>
    </row>
    <row r="34" spans="6:10" ht="18.75" customHeight="1" x14ac:dyDescent="0.25">
      <c r="F34" s="40"/>
      <c r="J34" s="82"/>
    </row>
    <row r="35" spans="6:10" ht="18.75" customHeight="1" x14ac:dyDescent="0.25">
      <c r="F35" s="40"/>
      <c r="J35" s="82"/>
    </row>
    <row r="36" spans="6:10" ht="18.75" customHeight="1" x14ac:dyDescent="0.25">
      <c r="F36" s="40"/>
    </row>
    <row r="37" spans="6:10" ht="18.75" customHeight="1" x14ac:dyDescent="0.25">
      <c r="F37" s="40"/>
    </row>
    <row r="38" spans="6:10" ht="18.75" customHeight="1" x14ac:dyDescent="0.25">
      <c r="F38" s="40"/>
    </row>
    <row r="39" spans="6:10" ht="18.75" customHeight="1" x14ac:dyDescent="0.25">
      <c r="F39" s="40"/>
    </row>
    <row r="40" spans="6:10" ht="18.75" customHeight="1" x14ac:dyDescent="0.25"/>
  </sheetData>
  <sheetProtection algorithmName="SHA-512" hashValue="bqmCyq/rDQoWn7HXgftbnUxcRNL8jPSbGLRGOrDMN+9sY9xYzAbxZzbUWTuskFHLQRdUGx6Zh3ABuMyvhHkF5w==" saltValue="ZLqp/y0/fCIJxb/7zzHYwA==" spinCount="100000" sheet="1" objects="1" scenarios="1" selectLockedCells="1"/>
  <mergeCells count="13">
    <mergeCell ref="F15:I24"/>
    <mergeCell ref="A1:I1"/>
    <mergeCell ref="A13:B13"/>
    <mergeCell ref="A14:B14"/>
    <mergeCell ref="A11:B11"/>
    <mergeCell ref="G7:H7"/>
    <mergeCell ref="B2:E2"/>
    <mergeCell ref="H2:I2"/>
    <mergeCell ref="B3:E3"/>
    <mergeCell ref="H3:I3"/>
    <mergeCell ref="A7:B7"/>
    <mergeCell ref="A8:B8"/>
    <mergeCell ref="A9:B9"/>
  </mergeCells>
  <conditionalFormatting sqref="C14:D14">
    <cfRule type="cellIs" dxfId="7" priority="2" operator="greaterThan">
      <formula>0</formula>
    </cfRule>
  </conditionalFormatting>
  <conditionalFormatting sqref="C14:D14">
    <cfRule type="cellIs" dxfId="6" priority="1" operator="greaterThan">
      <formula>0</formula>
    </cfRule>
  </conditionalFormatting>
  <dataValidations count="2">
    <dataValidation errorStyle="information" allowBlank="1" showInputMessage="1" showErrorMessage="1" promptTitle="Do Not Use with CLT Requests" prompt="The Impact Fund Historical 80th Percentile is not applicable to CLT requests. Please disregard this field for CLT proposals." sqref="C13"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xr:uid="{B27361E9-A6AB-43C6-AF3B-E51E3C03727A}"/>
  </dataValidations>
  <printOptions horizontalCentered="1"/>
  <pageMargins left="0.7" right="0.7" top="0.75" bottom="0.75" header="0.3" footer="0.3"/>
  <pageSetup paperSize="17" scale="87" orientation="landscape"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3"/>
  <sheetViews>
    <sheetView showGridLines="0" zoomScaleNormal="100" zoomScaleSheetLayoutView="80" workbookViewId="0">
      <selection activeCell="C13" sqref="C13"/>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57"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272" t="s">
        <v>70</v>
      </c>
      <c r="B1" s="273"/>
      <c r="C1" s="273"/>
      <c r="D1" s="273"/>
      <c r="E1" s="273"/>
      <c r="F1" s="274"/>
    </row>
    <row r="2" spans="1:8" ht="22.5" customHeight="1" thickBot="1" x14ac:dyDescent="0.25">
      <c r="A2" s="275" t="s">
        <v>34</v>
      </c>
      <c r="B2" s="276"/>
      <c r="C2" s="276"/>
      <c r="D2" s="276"/>
      <c r="E2" s="276"/>
      <c r="F2" s="277"/>
    </row>
    <row r="3" spans="1:8" ht="111" customHeight="1" x14ac:dyDescent="0.2">
      <c r="A3" s="278" t="s">
        <v>59</v>
      </c>
      <c r="B3" s="279"/>
      <c r="C3" s="279"/>
      <c r="D3" s="279"/>
      <c r="E3" s="279"/>
      <c r="F3" s="280"/>
      <c r="G3" s="58"/>
    </row>
    <row r="4" spans="1:8" ht="22.15" customHeight="1" thickBot="1" x14ac:dyDescent="0.25">
      <c r="A4" s="281" t="s">
        <v>54</v>
      </c>
      <c r="B4" s="282"/>
      <c r="C4" s="282"/>
      <c r="D4" s="282"/>
      <c r="E4" s="282"/>
      <c r="F4" s="283"/>
      <c r="H4" s="23"/>
    </row>
    <row r="5" spans="1:8" ht="15.75" thickBot="1" x14ac:dyDescent="0.25">
      <c r="A5" s="27"/>
      <c r="B5" s="33"/>
      <c r="C5" s="33"/>
      <c r="D5" s="33"/>
      <c r="E5" s="33"/>
      <c r="F5" s="33"/>
    </row>
    <row r="6" spans="1:8" ht="61.9" customHeight="1" thickBot="1" x14ac:dyDescent="0.25">
      <c r="A6" s="35" t="s">
        <v>0</v>
      </c>
      <c r="B6" s="35" t="s">
        <v>28</v>
      </c>
      <c r="C6" s="36" t="s">
        <v>46</v>
      </c>
      <c r="D6" s="36" t="s">
        <v>44</v>
      </c>
      <c r="E6" s="36" t="s">
        <v>35</v>
      </c>
      <c r="F6" s="36" t="s">
        <v>45</v>
      </c>
      <c r="H6" s="37"/>
    </row>
    <row r="7" spans="1:8" ht="20.100000000000001" customHeight="1" x14ac:dyDescent="0.2">
      <c r="A7" s="51" t="s">
        <v>11</v>
      </c>
      <c r="B7" s="52" t="s">
        <v>11</v>
      </c>
      <c r="C7" s="50"/>
      <c r="D7" s="29">
        <v>0</v>
      </c>
      <c r="E7" s="30" t="s">
        <v>11</v>
      </c>
      <c r="F7" s="34"/>
    </row>
    <row r="8" spans="1:8" ht="20.100000000000001" customHeight="1" x14ac:dyDescent="0.2">
      <c r="A8" s="51" t="s">
        <v>11</v>
      </c>
      <c r="B8" s="52" t="s">
        <v>11</v>
      </c>
      <c r="C8" s="50"/>
      <c r="D8" s="31">
        <v>0</v>
      </c>
      <c r="E8" s="30" t="s">
        <v>11</v>
      </c>
      <c r="F8" s="34"/>
    </row>
    <row r="9" spans="1:8" ht="20.100000000000001" customHeight="1" x14ac:dyDescent="0.2">
      <c r="A9" s="51" t="s">
        <v>11</v>
      </c>
      <c r="B9" s="52" t="s">
        <v>11</v>
      </c>
      <c r="C9" s="50"/>
      <c r="D9" s="31">
        <v>0</v>
      </c>
      <c r="E9" s="30" t="s">
        <v>11</v>
      </c>
      <c r="F9" s="34"/>
    </row>
    <row r="10" spans="1:8" ht="20.100000000000001" customHeight="1" x14ac:dyDescent="0.2">
      <c r="A10" s="51" t="s">
        <v>11</v>
      </c>
      <c r="B10" s="52" t="s">
        <v>11</v>
      </c>
      <c r="C10" s="50"/>
      <c r="D10" s="31">
        <v>0</v>
      </c>
      <c r="E10" s="30" t="s">
        <v>11</v>
      </c>
      <c r="F10" s="34"/>
    </row>
    <row r="11" spans="1:8" ht="20.100000000000001" customHeight="1" x14ac:dyDescent="0.2">
      <c r="A11" s="51" t="s">
        <v>11</v>
      </c>
      <c r="B11" s="52" t="s">
        <v>11</v>
      </c>
      <c r="C11" s="50"/>
      <c r="D11" s="31">
        <v>0</v>
      </c>
      <c r="E11" s="30" t="s">
        <v>11</v>
      </c>
      <c r="F11" s="34"/>
    </row>
    <row r="12" spans="1:8" ht="20.100000000000001" customHeight="1" x14ac:dyDescent="0.2">
      <c r="A12" s="51" t="s">
        <v>11</v>
      </c>
      <c r="B12" s="52" t="s">
        <v>11</v>
      </c>
      <c r="C12" s="50"/>
      <c r="D12" s="31">
        <v>0</v>
      </c>
      <c r="E12" s="30" t="s">
        <v>11</v>
      </c>
      <c r="F12" s="34"/>
      <c r="H12" s="4"/>
    </row>
    <row r="13" spans="1:8" ht="20.100000000000001" customHeight="1" x14ac:dyDescent="0.2">
      <c r="A13" s="51" t="s">
        <v>11</v>
      </c>
      <c r="B13" s="52" t="s">
        <v>11</v>
      </c>
      <c r="C13" s="50"/>
      <c r="D13" s="32">
        <v>0</v>
      </c>
      <c r="E13" s="30" t="s">
        <v>11</v>
      </c>
      <c r="F13" s="34"/>
      <c r="H13" s="4"/>
    </row>
    <row r="14" spans="1:8" ht="20.100000000000001" customHeight="1" thickBot="1" x14ac:dyDescent="0.25">
      <c r="A14" s="51" t="s">
        <v>11</v>
      </c>
      <c r="B14" s="52" t="s">
        <v>11</v>
      </c>
      <c r="C14" s="50"/>
      <c r="D14" s="31">
        <v>0</v>
      </c>
      <c r="E14" s="30" t="s">
        <v>11</v>
      </c>
      <c r="F14" s="34"/>
      <c r="H14" s="4"/>
    </row>
    <row r="15" spans="1:8" ht="24" customHeight="1" thickBot="1" x14ac:dyDescent="0.25">
      <c r="A15" s="28"/>
      <c r="B15" s="39"/>
      <c r="C15" s="59" t="s">
        <v>16</v>
      </c>
      <c r="D15" s="53">
        <f>SUM(D7:D14)</f>
        <v>0</v>
      </c>
      <c r="E15" s="39"/>
      <c r="F15" s="39"/>
      <c r="H15" s="4"/>
    </row>
    <row r="16" spans="1:8" ht="15" customHeight="1" x14ac:dyDescent="0.2">
      <c r="A16" s="4"/>
      <c r="B16" s="40"/>
      <c r="C16" s="41"/>
      <c r="D16" s="42"/>
      <c r="E16" s="40"/>
      <c r="F16" s="40"/>
      <c r="H16" s="4"/>
    </row>
    <row r="17" spans="1:6" ht="8.25" customHeight="1" x14ac:dyDescent="0.2">
      <c r="A17" s="4"/>
      <c r="B17" s="4"/>
      <c r="C17" s="4"/>
      <c r="D17" s="4"/>
      <c r="E17" s="4"/>
      <c r="F17" s="4"/>
    </row>
    <row r="18" spans="1:6" ht="15" customHeight="1" thickBot="1" x14ac:dyDescent="0.25">
      <c r="A18" s="268" t="s">
        <v>12</v>
      </c>
      <c r="B18" s="268"/>
      <c r="C18" s="268"/>
      <c r="D18" s="268"/>
      <c r="E18" s="268"/>
      <c r="F18" s="268"/>
    </row>
    <row r="19" spans="1:6" ht="94.9" customHeight="1" thickBot="1" x14ac:dyDescent="0.25">
      <c r="A19" s="269"/>
      <c r="B19" s="270"/>
      <c r="C19" s="270"/>
      <c r="D19" s="270"/>
      <c r="E19" s="270"/>
      <c r="F19" s="271"/>
    </row>
    <row r="20" spans="1:6" x14ac:dyDescent="0.2">
      <c r="A20" s="5"/>
      <c r="B20" s="5"/>
      <c r="C20" s="5"/>
      <c r="D20" s="5"/>
      <c r="E20" s="5"/>
    </row>
    <row r="21" spans="1:6" x14ac:dyDescent="0.2">
      <c r="A21" s="5"/>
      <c r="B21" s="5"/>
      <c r="C21" s="5"/>
      <c r="D21" s="5"/>
      <c r="E21" s="5"/>
    </row>
    <row r="22" spans="1:6" x14ac:dyDescent="0.2">
      <c r="A22" s="5"/>
      <c r="B22" s="5"/>
      <c r="C22" s="5"/>
      <c r="D22" s="5"/>
      <c r="E22" s="5"/>
    </row>
    <row r="23" spans="1:6" ht="13.9" customHeight="1" x14ac:dyDescent="0.2">
      <c r="A23" s="2" t="s">
        <v>31</v>
      </c>
      <c r="B23" s="2" t="s">
        <v>28</v>
      </c>
      <c r="C23" s="2" t="s">
        <v>37</v>
      </c>
    </row>
    <row r="24" spans="1:6" ht="13.9" customHeight="1" x14ac:dyDescent="0.2">
      <c r="A24" s="3" t="s">
        <v>11</v>
      </c>
      <c r="B24" s="3" t="s">
        <v>11</v>
      </c>
      <c r="C24" s="3" t="s">
        <v>11</v>
      </c>
    </row>
    <row r="25" spans="1:6" ht="13.9" customHeight="1" x14ac:dyDescent="0.2">
      <c r="A25" s="3" t="s">
        <v>70</v>
      </c>
      <c r="B25" s="3" t="s">
        <v>7</v>
      </c>
      <c r="C25" s="3" t="s">
        <v>13</v>
      </c>
    </row>
    <row r="26" spans="1:6" ht="13.9" customHeight="1" x14ac:dyDescent="0.2">
      <c r="A26" s="3" t="s">
        <v>72</v>
      </c>
      <c r="B26" s="3" t="s">
        <v>8</v>
      </c>
      <c r="C26" s="3" t="s">
        <v>14</v>
      </c>
    </row>
    <row r="27" spans="1:6" ht="13.9" customHeight="1" x14ac:dyDescent="0.2">
      <c r="A27" s="3"/>
      <c r="B27" s="3" t="s">
        <v>9</v>
      </c>
    </row>
    <row r="28" spans="1:6" ht="13.9" customHeight="1" x14ac:dyDescent="0.2">
      <c r="A28" s="60"/>
      <c r="B28" s="3" t="s">
        <v>10</v>
      </c>
    </row>
    <row r="29" spans="1:6" ht="13.9" customHeight="1" x14ac:dyDescent="0.2">
      <c r="A29" s="3"/>
      <c r="B29" s="3" t="s">
        <v>3</v>
      </c>
    </row>
    <row r="30" spans="1:6" ht="13.9" customHeight="1" x14ac:dyDescent="0.2">
      <c r="A30" s="3"/>
      <c r="B30" s="3" t="s">
        <v>1</v>
      </c>
    </row>
    <row r="31" spans="1:6" ht="13.9" customHeight="1" x14ac:dyDescent="0.2">
      <c r="A31" s="3"/>
      <c r="B31" s="3" t="s">
        <v>17</v>
      </c>
    </row>
    <row r="32" spans="1:6" ht="13.9" customHeight="1" x14ac:dyDescent="0.2">
      <c r="A32" s="3"/>
      <c r="B32" s="3" t="s">
        <v>15</v>
      </c>
    </row>
    <row r="33" spans="2:2" ht="13.9" customHeight="1" x14ac:dyDescent="0.2">
      <c r="B33" s="3" t="s">
        <v>73</v>
      </c>
    </row>
  </sheetData>
  <sheetProtection algorithmName="SHA-512" hashValue="Y1zrPJbS2G8NDfH0aO9AMqqi70WfTjjuJG8S5e3vDHIA+KB3iP1wGTtiwMhKogV/g4fp/PfYZBCznZP7zBQy6A==" saltValue="xBzwFcaGWLH7ykX2qrXgDw==" spinCount="100000" sheet="1" objects="1" scenarios="1" selectLockedCells="1"/>
  <mergeCells count="6">
    <mergeCell ref="A18:F18"/>
    <mergeCell ref="A19:F19"/>
    <mergeCell ref="A1:F1"/>
    <mergeCell ref="A2:F2"/>
    <mergeCell ref="A3:F3"/>
    <mergeCell ref="A4:F4"/>
  </mergeCells>
  <dataValidations count="3">
    <dataValidation type="list" allowBlank="1" showInputMessage="1" showErrorMessage="1" sqref="E7:E14" xr:uid="{00000000-0002-0000-0100-000002000000}">
      <formula1>$C$24:$C$26</formula1>
    </dataValidation>
    <dataValidation type="list" allowBlank="1" showInputMessage="1" showErrorMessage="1" sqref="A7:A14" xr:uid="{EBE9F83C-3DE8-4717-85EB-1B01F5040C60}">
      <formula1>$A$24:$A$26</formula1>
    </dataValidation>
    <dataValidation type="list" allowBlank="1" showInputMessage="1" showErrorMessage="1" sqref="B7:B14" xr:uid="{00000000-0002-0000-0100-000000000000}">
      <formula1>$B$24:$B$33</formula1>
    </dataValidation>
  </dataValidations>
  <printOptions horizontalCentered="1" verticalCentered="1"/>
  <pageMargins left="0.25" right="0.25" top="0.25" bottom="0.25" header="0.25" footer="0.25"/>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K53"/>
  <sheetViews>
    <sheetView showGridLines="0" zoomScaleNormal="100" workbookViewId="0">
      <selection activeCell="G24" sqref="G24"/>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1" ht="27" customHeight="1" x14ac:dyDescent="0.3">
      <c r="A1" s="284" t="s">
        <v>70</v>
      </c>
      <c r="B1" s="285"/>
      <c r="C1" s="285"/>
      <c r="D1" s="285"/>
      <c r="E1" s="285"/>
      <c r="F1" s="285"/>
      <c r="G1" s="286"/>
      <c r="H1" s="6"/>
      <c r="I1" s="6"/>
    </row>
    <row r="2" spans="1:11" ht="19.899999999999999" customHeight="1" thickBot="1" x14ac:dyDescent="0.25">
      <c r="A2" s="287" t="s">
        <v>5</v>
      </c>
      <c r="B2" s="288"/>
      <c r="C2" s="288"/>
      <c r="D2" s="288"/>
      <c r="E2" s="288"/>
      <c r="F2" s="288"/>
      <c r="G2" s="289"/>
    </row>
    <row r="3" spans="1:11" ht="4.1500000000000004" customHeight="1" x14ac:dyDescent="0.2">
      <c r="A3" s="296" t="s">
        <v>92</v>
      </c>
      <c r="B3" s="297"/>
      <c r="C3" s="297"/>
      <c r="D3" s="297"/>
      <c r="E3" s="297"/>
      <c r="F3" s="297"/>
      <c r="G3" s="298"/>
    </row>
    <row r="4" spans="1:11" ht="0.75" customHeight="1" x14ac:dyDescent="0.2">
      <c r="A4" s="299"/>
      <c r="B4" s="300"/>
      <c r="C4" s="300"/>
      <c r="D4" s="300"/>
      <c r="E4" s="300"/>
      <c r="F4" s="300"/>
      <c r="G4" s="301"/>
    </row>
    <row r="5" spans="1:11" ht="123" customHeight="1" thickBot="1" x14ac:dyDescent="0.25">
      <c r="A5" s="302"/>
      <c r="B5" s="303"/>
      <c r="C5" s="303"/>
      <c r="D5" s="303"/>
      <c r="E5" s="303"/>
      <c r="F5" s="303"/>
      <c r="G5" s="304"/>
    </row>
    <row r="6" spans="1:11" ht="37.15" customHeight="1" thickBot="1" x14ac:dyDescent="0.3">
      <c r="A6" s="7"/>
      <c r="B6" s="290" t="s">
        <v>55</v>
      </c>
      <c r="C6" s="291"/>
      <c r="D6" s="291"/>
      <c r="E6" s="291"/>
      <c r="F6" s="291"/>
      <c r="G6" s="292"/>
      <c r="H6" s="119"/>
    </row>
    <row r="7" spans="1:11" ht="19.899999999999999" customHeight="1" thickBot="1" x14ac:dyDescent="0.25">
      <c r="A7" s="7"/>
      <c r="B7" s="293"/>
      <c r="C7" s="294"/>
      <c r="D7" s="294"/>
      <c r="E7" s="294"/>
      <c r="F7" s="294"/>
      <c r="G7" s="295"/>
      <c r="H7" s="120"/>
    </row>
    <row r="8" spans="1:11" ht="15.75" customHeight="1" x14ac:dyDescent="0.2">
      <c r="A8" s="7"/>
      <c r="B8" s="12"/>
      <c r="C8" s="17"/>
      <c r="D8" s="17"/>
      <c r="E8" s="17"/>
      <c r="F8" s="17"/>
      <c r="G8" s="44"/>
      <c r="H8" s="15"/>
      <c r="I8" s="11"/>
      <c r="J8" s="11"/>
      <c r="K8" s="11"/>
    </row>
    <row r="9" spans="1:11" ht="15.75" thickBot="1" x14ac:dyDescent="0.25">
      <c r="A9" s="7"/>
      <c r="B9" s="14" t="s">
        <v>58</v>
      </c>
      <c r="C9" s="8"/>
      <c r="D9" s="8"/>
      <c r="E9" s="8"/>
      <c r="F9" s="8"/>
      <c r="G9" s="45"/>
      <c r="H9" s="15"/>
      <c r="I9" s="11"/>
      <c r="J9" s="11"/>
      <c r="K9" s="8"/>
    </row>
    <row r="10" spans="1:11" ht="16.149999999999999" customHeight="1" thickBot="1" x14ac:dyDescent="0.25">
      <c r="A10" s="7"/>
      <c r="B10" s="12"/>
      <c r="C10" s="308" t="s">
        <v>60</v>
      </c>
      <c r="D10" s="309"/>
      <c r="E10" s="309"/>
      <c r="F10" s="310"/>
      <c r="G10" s="56">
        <v>0</v>
      </c>
      <c r="H10" s="122"/>
      <c r="I10" s="11"/>
      <c r="J10" s="11"/>
      <c r="K10" s="11"/>
    </row>
    <row r="11" spans="1:11" ht="24.75" customHeight="1" thickTop="1" thickBot="1" x14ac:dyDescent="0.25">
      <c r="A11" s="7"/>
      <c r="B11" s="12"/>
      <c r="C11" s="21" t="s">
        <v>4</v>
      </c>
      <c r="D11" s="22"/>
      <c r="E11" s="22"/>
      <c r="F11" s="22"/>
      <c r="G11" s="46">
        <f>G10</f>
        <v>0</v>
      </c>
    </row>
    <row r="12" spans="1:11" ht="15.75" customHeight="1" thickTop="1" x14ac:dyDescent="0.2">
      <c r="A12" s="7"/>
      <c r="B12" s="8"/>
      <c r="C12" s="8"/>
      <c r="D12" s="8"/>
      <c r="E12" s="8"/>
      <c r="F12" s="8"/>
      <c r="G12" s="47"/>
    </row>
    <row r="13" spans="1:11" ht="15.75" thickBot="1" x14ac:dyDescent="0.25">
      <c r="A13" s="7"/>
      <c r="B13" s="14" t="s">
        <v>2</v>
      </c>
      <c r="C13" s="16"/>
      <c r="D13" s="8"/>
      <c r="E13" s="8"/>
      <c r="F13" s="8"/>
      <c r="G13" s="45"/>
      <c r="H13" s="15"/>
      <c r="I13" s="11"/>
      <c r="J13" s="11"/>
      <c r="K13" s="11"/>
    </row>
    <row r="14" spans="1:11" ht="19.149999999999999" customHeight="1" x14ac:dyDescent="0.2">
      <c r="A14" s="7"/>
      <c r="B14" s="12"/>
      <c r="C14" s="121" t="s">
        <v>61</v>
      </c>
      <c r="D14" s="19"/>
      <c r="E14" s="19"/>
      <c r="F14" s="19"/>
      <c r="G14" s="55">
        <v>0</v>
      </c>
    </row>
    <row r="15" spans="1:11" ht="19.149999999999999" customHeight="1" thickBot="1" x14ac:dyDescent="0.25">
      <c r="A15" s="7"/>
      <c r="B15" s="12"/>
      <c r="C15" s="20" t="s">
        <v>62</v>
      </c>
      <c r="D15" s="19"/>
      <c r="E15" s="19"/>
      <c r="F15" s="19"/>
      <c r="G15" s="54">
        <v>0</v>
      </c>
    </row>
    <row r="16" spans="1:11" ht="25.15" customHeight="1" thickTop="1" thickBot="1" x14ac:dyDescent="0.25">
      <c r="A16" s="7"/>
      <c r="B16" s="12"/>
      <c r="C16" s="21" t="s">
        <v>6</v>
      </c>
      <c r="D16" s="22"/>
      <c r="E16" s="22"/>
      <c r="F16" s="22"/>
      <c r="G16" s="48">
        <f>SUM(G14:G15)</f>
        <v>0</v>
      </c>
    </row>
    <row r="17" spans="1:8" ht="25.15" customHeight="1" thickTop="1" thickBot="1" x14ac:dyDescent="0.25">
      <c r="A17" s="7"/>
      <c r="B17" s="12"/>
      <c r="C17" s="21" t="s">
        <v>18</v>
      </c>
      <c r="D17" s="22"/>
      <c r="E17" s="22"/>
      <c r="F17" s="22"/>
      <c r="G17" s="48">
        <f>G11+G16</f>
        <v>0</v>
      </c>
    </row>
    <row r="18" spans="1:8" ht="15.75" customHeight="1" thickTop="1" x14ac:dyDescent="0.2">
      <c r="A18" s="7"/>
      <c r="B18" s="12"/>
      <c r="C18" s="17"/>
      <c r="D18" s="17"/>
      <c r="E18" s="17"/>
      <c r="F18" s="17"/>
      <c r="G18" s="49"/>
    </row>
    <row r="19" spans="1:8" ht="20.25" customHeight="1" x14ac:dyDescent="0.25">
      <c r="A19" s="186" t="s">
        <v>90</v>
      </c>
      <c r="B19" s="187"/>
      <c r="C19" s="187"/>
      <c r="D19" s="188"/>
      <c r="E19" s="188"/>
      <c r="F19" s="188"/>
      <c r="G19" s="189"/>
    </row>
    <row r="20" spans="1:8" ht="20.25" customHeight="1" thickBot="1" x14ac:dyDescent="0.3">
      <c r="A20" s="190"/>
      <c r="B20" s="187"/>
      <c r="C20" s="191" t="s">
        <v>36</v>
      </c>
      <c r="D20" s="188"/>
      <c r="E20" s="188"/>
      <c r="F20" s="188"/>
      <c r="G20" s="192"/>
    </row>
    <row r="21" spans="1:8" ht="20.25" customHeight="1" x14ac:dyDescent="0.2">
      <c r="A21" s="190"/>
      <c r="B21" s="187"/>
      <c r="C21" s="193" t="s">
        <v>63</v>
      </c>
      <c r="D21" s="194"/>
      <c r="E21" s="194"/>
      <c r="F21" s="194"/>
      <c r="G21" s="126">
        <v>0</v>
      </c>
    </row>
    <row r="22" spans="1:8" ht="20.25" customHeight="1" x14ac:dyDescent="0.2">
      <c r="A22" s="190"/>
      <c r="B22" s="187"/>
      <c r="C22" s="195" t="s">
        <v>64</v>
      </c>
      <c r="D22" s="196"/>
      <c r="E22" s="196"/>
      <c r="F22" s="196"/>
      <c r="G22" s="126">
        <v>0</v>
      </c>
    </row>
    <row r="23" spans="1:8" ht="20.25" customHeight="1" x14ac:dyDescent="0.2">
      <c r="A23" s="190"/>
      <c r="B23" s="187"/>
      <c r="C23" s="197" t="s">
        <v>65</v>
      </c>
      <c r="D23" s="198"/>
      <c r="E23" s="198"/>
      <c r="F23" s="198"/>
      <c r="G23" s="126">
        <v>0</v>
      </c>
    </row>
    <row r="24" spans="1:8" ht="20.25" customHeight="1" x14ac:dyDescent="0.2">
      <c r="A24" s="190"/>
      <c r="B24" s="187"/>
      <c r="C24" s="211" t="s">
        <v>26</v>
      </c>
      <c r="D24" s="318" t="s">
        <v>33</v>
      </c>
      <c r="E24" s="319"/>
      <c r="F24" s="320"/>
      <c r="G24" s="126">
        <v>0</v>
      </c>
    </row>
    <row r="25" spans="1:8" ht="20.25" customHeight="1" x14ac:dyDescent="0.2">
      <c r="A25" s="190"/>
      <c r="B25" s="187"/>
      <c r="C25" s="211" t="s">
        <v>32</v>
      </c>
      <c r="D25" s="318" t="s">
        <v>33</v>
      </c>
      <c r="E25" s="319"/>
      <c r="F25" s="320"/>
      <c r="G25" s="126">
        <v>0</v>
      </c>
    </row>
    <row r="26" spans="1:8" ht="20.25" customHeight="1" x14ac:dyDescent="0.2">
      <c r="A26" s="190"/>
      <c r="B26" s="187"/>
      <c r="C26" s="211" t="s">
        <v>32</v>
      </c>
      <c r="D26" s="318" t="s">
        <v>33</v>
      </c>
      <c r="E26" s="319"/>
      <c r="F26" s="320"/>
      <c r="G26" s="126">
        <v>0</v>
      </c>
    </row>
    <row r="27" spans="1:8" ht="20.25" customHeight="1" x14ac:dyDescent="0.2">
      <c r="A27" s="190"/>
      <c r="B27" s="187"/>
      <c r="C27" s="211" t="s">
        <v>32</v>
      </c>
      <c r="D27" s="318" t="s">
        <v>33</v>
      </c>
      <c r="E27" s="319"/>
      <c r="F27" s="320"/>
      <c r="G27" s="126">
        <v>0</v>
      </c>
    </row>
    <row r="28" spans="1:8" ht="20.25" customHeight="1" x14ac:dyDescent="0.2">
      <c r="A28" s="190"/>
      <c r="B28" s="187"/>
      <c r="C28" s="211" t="s">
        <v>32</v>
      </c>
      <c r="D28" s="318" t="s">
        <v>33</v>
      </c>
      <c r="E28" s="319"/>
      <c r="F28" s="320"/>
      <c r="G28" s="126">
        <v>0</v>
      </c>
    </row>
    <row r="29" spans="1:8" ht="20.25" customHeight="1" x14ac:dyDescent="0.2">
      <c r="A29" s="190"/>
      <c r="B29" s="187"/>
      <c r="C29" s="211" t="s">
        <v>32</v>
      </c>
      <c r="D29" s="318" t="s">
        <v>33</v>
      </c>
      <c r="E29" s="319"/>
      <c r="F29" s="320"/>
      <c r="G29" s="126">
        <v>0</v>
      </c>
    </row>
    <row r="30" spans="1:8" ht="20.25" customHeight="1" x14ac:dyDescent="0.2">
      <c r="A30" s="190"/>
      <c r="B30" s="187"/>
      <c r="C30" s="211" t="s">
        <v>32</v>
      </c>
      <c r="D30" s="318" t="s">
        <v>33</v>
      </c>
      <c r="E30" s="319"/>
      <c r="F30" s="320"/>
      <c r="G30" s="126">
        <v>0</v>
      </c>
    </row>
    <row r="31" spans="1:8" ht="20.25" customHeight="1" thickBot="1" x14ac:dyDescent="0.25">
      <c r="A31" s="190"/>
      <c r="B31" s="187"/>
      <c r="C31" s="211" t="s">
        <v>32</v>
      </c>
      <c r="D31" s="321" t="s">
        <v>33</v>
      </c>
      <c r="E31" s="322"/>
      <c r="F31" s="323"/>
      <c r="G31" s="206">
        <v>0</v>
      </c>
    </row>
    <row r="32" spans="1:8" ht="20.25" customHeight="1" thickBot="1" x14ac:dyDescent="0.25">
      <c r="A32" s="190"/>
      <c r="B32" s="187"/>
      <c r="C32" s="311" t="s">
        <v>66</v>
      </c>
      <c r="D32" s="312"/>
      <c r="E32" s="312"/>
      <c r="F32" s="312"/>
      <c r="G32" s="207">
        <f>SUM(G21:G31)</f>
        <v>0</v>
      </c>
      <c r="H32" s="208" t="str">
        <f>IF(G32&gt;G17,"Please check figures; Contributions exceed Anticipated Rehab Costs",IF(G32&lt;G17,"There are not enough sources to cover the Anticipated Rehab Costs. Please ensure all Leverage Sources are entered in Cells D24-D31",""))</f>
        <v/>
      </c>
    </row>
    <row r="33" spans="1:7" ht="20.25" customHeight="1" thickBot="1" x14ac:dyDescent="0.3">
      <c r="A33" s="199" t="s">
        <v>67</v>
      </c>
      <c r="B33" s="187"/>
      <c r="C33" s="200"/>
      <c r="D33" s="200"/>
      <c r="E33" s="200"/>
      <c r="F33" s="200"/>
      <c r="G33" s="1"/>
    </row>
    <row r="34" spans="1:7" ht="20.25" customHeight="1" thickBot="1" x14ac:dyDescent="0.25">
      <c r="A34" s="190"/>
      <c r="B34" s="187"/>
      <c r="C34" s="313" t="s">
        <v>68</v>
      </c>
      <c r="D34" s="314"/>
      <c r="E34" s="314"/>
      <c r="F34" s="314"/>
      <c r="G34" s="210"/>
    </row>
    <row r="35" spans="1:7" ht="20.25" customHeight="1" thickBot="1" x14ac:dyDescent="0.25">
      <c r="A35" s="190"/>
      <c r="B35" s="187"/>
      <c r="C35" s="201" t="s">
        <v>69</v>
      </c>
      <c r="D35" s="202"/>
      <c r="E35" s="202"/>
      <c r="F35" s="202"/>
      <c r="G35" s="203">
        <f>G17*G34</f>
        <v>0</v>
      </c>
    </row>
    <row r="36" spans="1:7" ht="25.15" customHeight="1" thickBot="1" x14ac:dyDescent="0.25">
      <c r="A36" s="190"/>
      <c r="B36" s="187"/>
      <c r="C36" s="315" t="s">
        <v>91</v>
      </c>
      <c r="D36" s="316"/>
      <c r="E36" s="316"/>
      <c r="F36" s="317"/>
      <c r="G36" s="204">
        <f>(G21+G22+G23)*G34</f>
        <v>0</v>
      </c>
    </row>
    <row r="37" spans="1:7" ht="15.75" customHeight="1" thickBot="1" x14ac:dyDescent="0.25">
      <c r="A37" s="190"/>
      <c r="B37" s="187"/>
      <c r="C37" s="205"/>
      <c r="D37" s="205"/>
      <c r="E37" s="205"/>
      <c r="F37" s="205"/>
      <c r="G37" s="127"/>
    </row>
    <row r="38" spans="1:7" ht="100.5" customHeight="1" thickBot="1" x14ac:dyDescent="0.25">
      <c r="A38" s="305" t="s">
        <v>42</v>
      </c>
      <c r="B38" s="306"/>
      <c r="C38" s="306"/>
      <c r="D38" s="306"/>
      <c r="E38" s="306"/>
      <c r="F38" s="306"/>
      <c r="G38" s="307"/>
    </row>
    <row r="40" spans="1:7" ht="20.25" customHeight="1" x14ac:dyDescent="0.2"/>
    <row r="41" spans="1:7" x14ac:dyDescent="0.2">
      <c r="E41" s="11"/>
      <c r="F41" s="11"/>
    </row>
    <row r="42" spans="1:7" ht="15" x14ac:dyDescent="0.25">
      <c r="E42" s="9"/>
      <c r="F42" s="18"/>
    </row>
    <row r="43" spans="1:7" ht="15" hidden="1" x14ac:dyDescent="0.25">
      <c r="C43" s="9" t="s">
        <v>32</v>
      </c>
      <c r="E43" s="10"/>
      <c r="F43" s="18"/>
      <c r="G43" s="9"/>
    </row>
    <row r="44" spans="1:7" ht="15" hidden="1" x14ac:dyDescent="0.25">
      <c r="C44" s="9" t="s">
        <v>26</v>
      </c>
      <c r="E44" s="10"/>
      <c r="F44" s="18"/>
      <c r="G44" s="10"/>
    </row>
    <row r="45" spans="1:7" ht="15" hidden="1" x14ac:dyDescent="0.25">
      <c r="C45" s="9" t="s">
        <v>27</v>
      </c>
      <c r="E45" s="10"/>
      <c r="F45" s="18"/>
      <c r="G45" s="10"/>
    </row>
    <row r="46" spans="1:7" ht="15" hidden="1" x14ac:dyDescent="0.25">
      <c r="C46" s="9" t="s">
        <v>71</v>
      </c>
      <c r="E46" s="9"/>
      <c r="F46" s="18"/>
      <c r="G46" s="10"/>
    </row>
    <row r="47" spans="1:7" ht="15" x14ac:dyDescent="0.25">
      <c r="E47" s="9"/>
      <c r="F47" s="11"/>
      <c r="G47" s="10"/>
    </row>
    <row r="48" spans="1:7" ht="15" x14ac:dyDescent="0.25">
      <c r="C48" s="9"/>
      <c r="E48" s="10"/>
      <c r="F48" s="18"/>
      <c r="G48" s="13"/>
    </row>
    <row r="49" spans="3:6" ht="15" x14ac:dyDescent="0.25">
      <c r="C49" s="9"/>
      <c r="E49" s="9"/>
      <c r="F49" s="18"/>
    </row>
    <row r="50" spans="3:6" ht="15" x14ac:dyDescent="0.25">
      <c r="C50" s="9"/>
      <c r="E50" s="11"/>
      <c r="F50" s="18"/>
    </row>
    <row r="51" spans="3:6" ht="15" x14ac:dyDescent="0.25">
      <c r="C51" s="9"/>
      <c r="E51" s="11"/>
      <c r="F51" s="18"/>
    </row>
    <row r="52" spans="3:6" x14ac:dyDescent="0.2">
      <c r="E52" s="11"/>
      <c r="F52" s="18"/>
    </row>
    <row r="53" spans="3:6" x14ac:dyDescent="0.2">
      <c r="E53" s="11"/>
      <c r="F53" s="11"/>
    </row>
  </sheetData>
  <sheetProtection algorithmName="SHA-512" hashValue="H5iRWq2I/EUixiIfEckx0d39bRoZrFPPeGF7mwd0fMjs5Mr1eMakiactR2H/n0b15lWv45FCs6B/CQxGJxE03A==" saltValue="du3hXbuAxT078bzi7ZmZmA==" spinCount="100000" sheet="1" objects="1" scenarios="1" selectLockedCells="1"/>
  <mergeCells count="18">
    <mergeCell ref="A38:G38"/>
    <mergeCell ref="C10:F10"/>
    <mergeCell ref="C32:F32"/>
    <mergeCell ref="C34:F34"/>
    <mergeCell ref="C36:F36"/>
    <mergeCell ref="D24:F24"/>
    <mergeCell ref="D25:F25"/>
    <mergeCell ref="D26:F26"/>
    <mergeCell ref="D27:F27"/>
    <mergeCell ref="D28:F28"/>
    <mergeCell ref="D29:F29"/>
    <mergeCell ref="D30:F30"/>
    <mergeCell ref="D31:F31"/>
    <mergeCell ref="A1:G1"/>
    <mergeCell ref="A2:G2"/>
    <mergeCell ref="B6:G6"/>
    <mergeCell ref="B7:G7"/>
    <mergeCell ref="A3:G5"/>
  </mergeCells>
  <dataValidations count="6">
    <dataValidation operator="lessThan" allowBlank="1" showInputMessage="1" errorTitle="Excessive Developer Fee" error="Cannot exceed 10 percent of TDC" sqref="G15" xr:uid="{00000000-0002-0000-0200-000009000000}"/>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56B0D75C-8B0C-4595-98F2-3089C3DDB83B}">
      <formula1>1000</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EE159FEF-D364-4244-A72D-AC88DB0EF27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7367BF39-4CEA-425A-9D5C-4232A7C8C615}">
      <formula1>$C$43:$C$46</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F968B4A6-76D8-4AF5-A2D0-F4D8422A0B82}"/>
    <dataValidation type="whole" errorStyle="warning" operator="lessThanOrEqual" allowBlank="1" showErrorMessage="1" errorTitle="Sources do not equal Gap" error="Explain in Line 38, below." sqref="G32" xr:uid="{3D31BF16-40F8-4A9D-AE8D-3190151C8F07}">
      <formula1>G17</formula1>
    </dataValidation>
  </dataValidations>
  <printOptions horizontalCentered="1" verticalCentered="1"/>
  <pageMargins left="0.5" right="0.5" top="0.25" bottom="0.25" header="0.25" footer="0.25"/>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9A2A-6FE9-40E6-B4F4-750DA944591E}">
  <sheetPr>
    <tabColor theme="7" tint="0.39997558519241921"/>
    <pageSetUpPr fitToPage="1"/>
  </sheetPr>
  <dimension ref="A1:AE40"/>
  <sheetViews>
    <sheetView zoomScaleNormal="100" workbookViewId="0">
      <selection activeCell="F15" sqref="F15:I24"/>
    </sheetView>
  </sheetViews>
  <sheetFormatPr defaultColWidth="9.140625" defaultRowHeight="12.75" x14ac:dyDescent="0.25"/>
  <cols>
    <col min="1" max="1" width="19.5703125" style="38" customWidth="1"/>
    <col min="2" max="2" width="23.5703125" style="38" customWidth="1"/>
    <col min="3" max="3" width="17.85546875" style="38" customWidth="1"/>
    <col min="4" max="4" width="17.85546875" style="91" customWidth="1"/>
    <col min="5" max="5" width="17" style="38" customWidth="1"/>
    <col min="6" max="6" width="4" style="38" customWidth="1"/>
    <col min="7" max="7" width="18.140625" style="38" customWidth="1"/>
    <col min="8" max="8" width="32.28515625" style="38" customWidth="1"/>
    <col min="9" max="9" width="17.85546875" style="38" customWidth="1"/>
    <col min="10" max="10" width="76.42578125" style="38" bestFit="1" customWidth="1"/>
    <col min="11" max="11" width="9.140625" style="38" customWidth="1"/>
    <col min="12" max="16384" width="9.140625" style="38"/>
  </cols>
  <sheetData>
    <row r="1" spans="1:31" ht="25.15" customHeight="1" thickBot="1" x14ac:dyDescent="0.3">
      <c r="A1" s="250" t="s">
        <v>89</v>
      </c>
      <c r="B1" s="250"/>
      <c r="C1" s="250"/>
      <c r="D1" s="250"/>
      <c r="E1" s="250"/>
      <c r="F1" s="250"/>
      <c r="G1" s="250"/>
      <c r="H1" s="250"/>
      <c r="I1" s="250"/>
    </row>
    <row r="2" spans="1:31" ht="18.75" customHeight="1" x14ac:dyDescent="0.25">
      <c r="A2" s="92" t="s">
        <v>19</v>
      </c>
      <c r="B2" s="259">
        <f>SUMMARY!C10</f>
        <v>0</v>
      </c>
      <c r="C2" s="260"/>
      <c r="D2" s="260"/>
      <c r="E2" s="261"/>
      <c r="F2" s="61"/>
      <c r="G2" s="92" t="s">
        <v>20</v>
      </c>
      <c r="H2" s="262" t="s">
        <v>70</v>
      </c>
      <c r="I2" s="26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
      <c r="A3" s="93" t="s">
        <v>21</v>
      </c>
      <c r="B3" s="263">
        <f>SUMMARY!C11</f>
        <v>0</v>
      </c>
      <c r="C3" s="264"/>
      <c r="D3" s="264"/>
      <c r="E3" s="265"/>
      <c r="F3" s="63"/>
      <c r="G3" s="118" t="s">
        <v>22</v>
      </c>
      <c r="H3" s="263">
        <f>'2 - Project Info'!B7</f>
        <v>0</v>
      </c>
      <c r="I3" s="26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149999999999999" customHeight="1" thickBot="1" x14ac:dyDescent="0.3">
      <c r="A6" s="65"/>
      <c r="B6" s="66"/>
      <c r="C6" s="66"/>
      <c r="D6" s="67"/>
      <c r="E6" s="66"/>
      <c r="F6" s="63"/>
      <c r="G6" s="106" t="s">
        <v>74</v>
      </c>
      <c r="H6" s="80"/>
      <c r="I6" s="71">
        <f>'2 -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149999999999999" customHeight="1" thickBot="1" x14ac:dyDescent="0.3">
      <c r="A7" s="266" t="s">
        <v>41</v>
      </c>
      <c r="B7" s="267"/>
      <c r="C7" s="72" t="s">
        <v>23</v>
      </c>
      <c r="D7" s="73" t="s">
        <v>24</v>
      </c>
      <c r="E7" s="139" t="s">
        <v>88</v>
      </c>
      <c r="F7" s="63"/>
      <c r="G7" s="257" t="s">
        <v>80</v>
      </c>
      <c r="H7" s="25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25">
      <c r="A8" s="255" t="s">
        <v>77</v>
      </c>
      <c r="B8" s="256"/>
      <c r="C8" s="128">
        <f>'2 -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25">
      <c r="A9" s="255" t="s">
        <v>78</v>
      </c>
      <c r="B9" s="256"/>
      <c r="C9" s="129">
        <f>'2 - Project Info'!G22</f>
        <v>0</v>
      </c>
      <c r="D9" s="181">
        <v>0</v>
      </c>
      <c r="E9" s="141">
        <f>D9*$B$5</f>
        <v>0</v>
      </c>
      <c r="F9" s="63"/>
      <c r="G9" s="106" t="s">
        <v>61</v>
      </c>
      <c r="H9" s="143"/>
      <c r="I9" s="71">
        <f>'2 -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
      <c r="A10" s="142" t="s">
        <v>61</v>
      </c>
      <c r="B10" s="143"/>
      <c r="C10" s="129">
        <f>'2 - Project Info'!G23</f>
        <v>0</v>
      </c>
      <c r="D10" s="181">
        <v>0</v>
      </c>
      <c r="E10" s="141">
        <f>D10*$B$5</f>
        <v>0</v>
      </c>
      <c r="F10" s="63"/>
      <c r="G10" s="107" t="s">
        <v>75</v>
      </c>
      <c r="H10" s="103"/>
      <c r="I10" s="75">
        <f>'2 -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
      <c r="A11" s="255" t="s">
        <v>79</v>
      </c>
      <c r="B11" s="256"/>
      <c r="C11" s="129">
        <f>SUM('2 -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45" customHeight="1" thickBot="1" x14ac:dyDescent="0.3">
      <c r="A13" s="251" t="s">
        <v>57</v>
      </c>
      <c r="B13" s="25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45" customHeight="1" thickBot="1" x14ac:dyDescent="0.3">
      <c r="A14" s="253" t="s">
        <v>25</v>
      </c>
      <c r="B14" s="25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
      <c r="A15" s="77"/>
      <c r="B15" s="77"/>
      <c r="C15" s="77"/>
      <c r="D15" s="78"/>
      <c r="E15" s="79"/>
      <c r="F15" s="241" t="s">
        <v>93</v>
      </c>
      <c r="G15" s="324"/>
      <c r="H15" s="324"/>
      <c r="I15" s="325"/>
      <c r="J15" s="212"/>
    </row>
    <row r="16" spans="1:31" ht="18.75" customHeight="1" thickBot="1" x14ac:dyDescent="0.3">
      <c r="A16" s="114" t="s">
        <v>43</v>
      </c>
      <c r="B16" s="124" t="s">
        <v>29</v>
      </c>
      <c r="C16" s="124" t="s">
        <v>30</v>
      </c>
      <c r="D16" s="125" t="s">
        <v>26</v>
      </c>
      <c r="E16" s="94"/>
      <c r="F16" s="326"/>
      <c r="G16" s="327"/>
      <c r="H16" s="327"/>
      <c r="I16" s="328"/>
      <c r="J16" s="212"/>
    </row>
    <row r="17" spans="1:10" ht="18.75" customHeight="1" x14ac:dyDescent="0.25">
      <c r="A17" s="83" t="str">
        <f>'2 - Leverage'!B7</f>
        <v>Click to Enter</v>
      </c>
      <c r="B17" s="84">
        <f>'2 - Leverage'!D7</f>
        <v>0</v>
      </c>
      <c r="C17" s="85" t="str">
        <f>'2 - Leverage'!A7</f>
        <v>Click to Enter</v>
      </c>
      <c r="D17" s="86" t="str">
        <f>'2 - Leverage'!E7</f>
        <v>Click to Enter</v>
      </c>
      <c r="E17" s="95"/>
      <c r="F17" s="326"/>
      <c r="G17" s="327"/>
      <c r="H17" s="327"/>
      <c r="I17" s="328"/>
      <c r="J17" s="212"/>
    </row>
    <row r="18" spans="1:10" s="76" customFormat="1" ht="18.600000000000001" customHeight="1" x14ac:dyDescent="0.25">
      <c r="A18" s="87" t="str">
        <f>'2 - Leverage'!B8</f>
        <v>Click to Enter</v>
      </c>
      <c r="B18" s="88">
        <f>'2 - Leverage'!D8</f>
        <v>0</v>
      </c>
      <c r="C18" s="89" t="str">
        <f>'2 - Leverage'!A8</f>
        <v>Click to Enter</v>
      </c>
      <c r="D18" s="90" t="str">
        <f>'2 - Leverage'!E8</f>
        <v>Click to Enter</v>
      </c>
      <c r="E18" s="95"/>
      <c r="F18" s="326"/>
      <c r="G18" s="327"/>
      <c r="H18" s="327"/>
      <c r="I18" s="328"/>
      <c r="J18" s="212"/>
    </row>
    <row r="19" spans="1:10" ht="18.600000000000001" customHeight="1" x14ac:dyDescent="0.25">
      <c r="A19" s="87" t="str">
        <f>'2 - Leverage'!B9</f>
        <v>Click to Enter</v>
      </c>
      <c r="B19" s="88">
        <f>'2 - Leverage'!D9</f>
        <v>0</v>
      </c>
      <c r="C19" s="89" t="str">
        <f>'2 - Leverage'!A9</f>
        <v>Click to Enter</v>
      </c>
      <c r="D19" s="90" t="str">
        <f>'2 - Leverage'!E9</f>
        <v>Click to Enter</v>
      </c>
      <c r="E19" s="95"/>
      <c r="F19" s="326"/>
      <c r="G19" s="327"/>
      <c r="H19" s="327"/>
      <c r="I19" s="328"/>
      <c r="J19" s="212"/>
    </row>
    <row r="20" spans="1:10" ht="18.600000000000001" customHeight="1" x14ac:dyDescent="0.25">
      <c r="A20" s="87" t="str">
        <f>'2 - Leverage'!B10</f>
        <v>Click to Enter</v>
      </c>
      <c r="B20" s="88">
        <f>'2 - Leverage'!D10</f>
        <v>0</v>
      </c>
      <c r="C20" s="89" t="str">
        <f>'2 - Leverage'!A10</f>
        <v>Click to Enter</v>
      </c>
      <c r="D20" s="90" t="str">
        <f>'2 - Leverage'!E10</f>
        <v>Click to Enter</v>
      </c>
      <c r="E20" s="98"/>
      <c r="F20" s="326"/>
      <c r="G20" s="327"/>
      <c r="H20" s="327"/>
      <c r="I20" s="328"/>
      <c r="J20" s="212"/>
    </row>
    <row r="21" spans="1:10" ht="18.600000000000001" customHeight="1" x14ac:dyDescent="0.25">
      <c r="A21" s="87" t="str">
        <f>'2 - Leverage'!B11</f>
        <v>Click to Enter</v>
      </c>
      <c r="B21" s="88">
        <f>'2 - Leverage'!D11</f>
        <v>0</v>
      </c>
      <c r="C21" s="89" t="str">
        <f>'2 - Leverage'!A11</f>
        <v>Click to Enter</v>
      </c>
      <c r="D21" s="90" t="str">
        <f>'2 - Leverage'!E11</f>
        <v>Click to Enter</v>
      </c>
      <c r="E21" s="98"/>
      <c r="F21" s="326"/>
      <c r="G21" s="327"/>
      <c r="H21" s="327"/>
      <c r="I21" s="328"/>
      <c r="J21" s="212"/>
    </row>
    <row r="22" spans="1:10" ht="18.600000000000001" customHeight="1" x14ac:dyDescent="0.25">
      <c r="A22" s="87" t="str">
        <f>'2 - Leverage'!B12</f>
        <v>Click to Enter</v>
      </c>
      <c r="B22" s="88">
        <f>'2 - Leverage'!D12</f>
        <v>0</v>
      </c>
      <c r="C22" s="89" t="str">
        <f>'2 - Leverage'!A12</f>
        <v>Click to Enter</v>
      </c>
      <c r="D22" s="90" t="str">
        <f>'2 - Leverage'!E12</f>
        <v>Click to Enter</v>
      </c>
      <c r="E22" s="95"/>
      <c r="F22" s="326"/>
      <c r="G22" s="327"/>
      <c r="H22" s="327"/>
      <c r="I22" s="328"/>
      <c r="J22" s="212"/>
    </row>
    <row r="23" spans="1:10" ht="18.600000000000001" customHeight="1" x14ac:dyDescent="0.25">
      <c r="A23" s="87" t="str">
        <f>'2 - Leverage'!B13</f>
        <v>Click to Enter</v>
      </c>
      <c r="B23" s="88">
        <f>'2 - Leverage'!D13</f>
        <v>0</v>
      </c>
      <c r="C23" s="89" t="str">
        <f>'2 - Leverage'!A13</f>
        <v>Click to Enter</v>
      </c>
      <c r="D23" s="90" t="str">
        <f>'2 - Leverage'!E13</f>
        <v>Click to Enter</v>
      </c>
      <c r="E23" s="99"/>
      <c r="F23" s="326"/>
      <c r="G23" s="327"/>
      <c r="H23" s="327"/>
      <c r="I23" s="328"/>
      <c r="J23" s="212"/>
    </row>
    <row r="24" spans="1:10" ht="18.600000000000001" customHeight="1" thickBot="1" x14ac:dyDescent="0.3">
      <c r="A24" s="87" t="str">
        <f>'2 - Leverage'!B14</f>
        <v>Click to Enter</v>
      </c>
      <c r="B24" s="88">
        <f>'2 - Leverage'!D14</f>
        <v>0</v>
      </c>
      <c r="C24" s="89" t="str">
        <f>'2 - Leverage'!A14</f>
        <v>Click to Enter</v>
      </c>
      <c r="D24" s="90" t="str">
        <f>'2 - Leverage'!E14</f>
        <v>Click to Enter</v>
      </c>
      <c r="E24" s="99"/>
      <c r="F24" s="329"/>
      <c r="G24" s="330"/>
      <c r="H24" s="330"/>
      <c r="I24" s="331"/>
      <c r="J24" s="212"/>
    </row>
    <row r="25" spans="1:10" ht="18.600000000000001" customHeight="1" x14ac:dyDescent="0.25">
      <c r="D25" s="38"/>
      <c r="E25" s="96"/>
      <c r="F25" s="40"/>
    </row>
    <row r="26" spans="1:10" ht="19.899999999999999" customHeight="1" x14ac:dyDescent="0.25">
      <c r="A26" s="209"/>
      <c r="B26" s="209"/>
      <c r="C26" s="209"/>
      <c r="D26" s="43"/>
      <c r="E26" s="96"/>
      <c r="F26" s="40"/>
    </row>
    <row r="27" spans="1:10" ht="18.75" customHeight="1" x14ac:dyDescent="0.25">
      <c r="D27" s="38"/>
      <c r="E27" s="96"/>
      <c r="F27" s="40"/>
    </row>
    <row r="28" spans="1:10" ht="18.75" customHeight="1" x14ac:dyDescent="0.25">
      <c r="D28" s="38"/>
      <c r="E28" s="96"/>
      <c r="F28" s="40"/>
    </row>
    <row r="29" spans="1:10" ht="18.75" customHeight="1" x14ac:dyDescent="0.25">
      <c r="D29" s="38"/>
      <c r="E29" s="96"/>
      <c r="F29" s="40"/>
    </row>
    <row r="30" spans="1:10" ht="18.75" customHeight="1" x14ac:dyDescent="0.25">
      <c r="D30" s="38"/>
      <c r="E30" s="97"/>
      <c r="F30" s="40"/>
    </row>
    <row r="31" spans="1:10" s="76" customFormat="1" ht="18.75" customHeight="1" x14ac:dyDescent="0.25">
      <c r="A31" s="38"/>
      <c r="B31" s="38"/>
      <c r="C31" s="38"/>
      <c r="D31" s="91"/>
      <c r="E31" s="38"/>
      <c r="F31" s="74"/>
      <c r="G31" s="38"/>
      <c r="H31" s="38"/>
      <c r="I31" s="38"/>
      <c r="J31" s="81"/>
    </row>
    <row r="32" spans="1:10" ht="18.75" customHeight="1" x14ac:dyDescent="0.25">
      <c r="F32" s="40"/>
      <c r="J32" s="82"/>
    </row>
    <row r="33" spans="6:10" ht="18.75" customHeight="1" x14ac:dyDescent="0.25">
      <c r="F33" s="40"/>
      <c r="J33" s="82"/>
    </row>
    <row r="34" spans="6:10" ht="18.75" customHeight="1" x14ac:dyDescent="0.25">
      <c r="F34" s="40"/>
      <c r="J34" s="82"/>
    </row>
    <row r="35" spans="6:10" ht="18.75" customHeight="1" x14ac:dyDescent="0.25">
      <c r="F35" s="40"/>
      <c r="J35" s="82"/>
    </row>
    <row r="36" spans="6:10" ht="18.75" customHeight="1" x14ac:dyDescent="0.25">
      <c r="F36" s="40"/>
    </row>
    <row r="37" spans="6:10" ht="18.75" customHeight="1" x14ac:dyDescent="0.25">
      <c r="F37" s="40"/>
    </row>
    <row r="38" spans="6:10" ht="18.75" customHeight="1" x14ac:dyDescent="0.25">
      <c r="F38" s="40"/>
    </row>
    <row r="39" spans="6:10" ht="18.75" customHeight="1" x14ac:dyDescent="0.25">
      <c r="F39" s="40"/>
    </row>
    <row r="40" spans="6:10" ht="18.75" customHeight="1" x14ac:dyDescent="0.25"/>
  </sheetData>
  <sheetProtection algorithmName="SHA-512" hashValue="W2sQ68gz3nRujl4VkqZpdoXO5sg0ys4l45JG/CTJIsc69AE4vVtaXCBJ8a8zzLmtffX4Y/nVS4aQURmbLHwGVw==" saltValue="O5f6kUmdoq/yV95ndsMAWQ=="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5" priority="2" operator="greaterThan">
      <formula>0</formula>
    </cfRule>
  </conditionalFormatting>
  <conditionalFormatting sqref="C14:D14">
    <cfRule type="cellIs" dxfId="4" priority="1" operator="greaterThan">
      <formula>0</formula>
    </cfRule>
  </conditionalFormatting>
  <dataValidations count="2">
    <dataValidation allowBlank="1" showInputMessage="1" showErrorMessage="1" promptTitle="Do Not Use with CLT Requests" prompt="The Impact Fund Historical 80th Percentile is not applicable to CLT requests. Please disregard this field for CLT proposals." sqref="D13" xr:uid="{229731A8-8B1A-4D04-ACA1-264330510782}"/>
    <dataValidation errorStyle="information" allowBlank="1" showInputMessage="1" showErrorMessage="1" promptTitle="Do Not Use with CLT Requests" prompt="The Impact Fund Historical 80th Percentile is not applicable to CLT requests. Please disregard this field for CLT proposals." sqref="C13" xr:uid="{4C9016DB-D12F-4015-AA7B-0CA2411670BA}"/>
  </dataValidations>
  <printOptions horizontalCentered="1"/>
  <pageMargins left="0.7" right="0.7" top="0.75" bottom="0.75" header="0.3" footer="0.3"/>
  <pageSetup paperSize="17" scale="87" orientation="landscape"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EA533-18FA-43E3-B0D9-85E9CD3012A3}">
  <sheetPr>
    <tabColor theme="7" tint="0.39997558519241921"/>
    <pageSetUpPr fitToPage="1"/>
  </sheetPr>
  <dimension ref="A1:H33"/>
  <sheetViews>
    <sheetView showGridLines="0" zoomScaleNormal="100" zoomScaleSheetLayoutView="80" workbookViewId="0">
      <selection activeCell="C13" sqref="C13"/>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57"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272" t="s">
        <v>70</v>
      </c>
      <c r="B1" s="273"/>
      <c r="C1" s="273"/>
      <c r="D1" s="273"/>
      <c r="E1" s="273"/>
      <c r="F1" s="274"/>
    </row>
    <row r="2" spans="1:8" ht="22.5" customHeight="1" thickBot="1" x14ac:dyDescent="0.25">
      <c r="A2" s="275" t="s">
        <v>34</v>
      </c>
      <c r="B2" s="276"/>
      <c r="C2" s="276"/>
      <c r="D2" s="276"/>
      <c r="E2" s="276"/>
      <c r="F2" s="277"/>
    </row>
    <row r="3" spans="1:8" ht="111" customHeight="1" x14ac:dyDescent="0.2">
      <c r="A3" s="278" t="s">
        <v>59</v>
      </c>
      <c r="B3" s="279"/>
      <c r="C3" s="279"/>
      <c r="D3" s="279"/>
      <c r="E3" s="279"/>
      <c r="F3" s="280"/>
      <c r="G3" s="58"/>
    </row>
    <row r="4" spans="1:8" ht="22.15" customHeight="1" thickBot="1" x14ac:dyDescent="0.25">
      <c r="A4" s="281" t="s">
        <v>54</v>
      </c>
      <c r="B4" s="282"/>
      <c r="C4" s="282"/>
      <c r="D4" s="282"/>
      <c r="E4" s="282"/>
      <c r="F4" s="283"/>
      <c r="H4" s="23"/>
    </row>
    <row r="5" spans="1:8" ht="15.75" thickBot="1" x14ac:dyDescent="0.25">
      <c r="A5" s="27"/>
      <c r="B5" s="33"/>
      <c r="C5" s="33"/>
      <c r="D5" s="33"/>
      <c r="E5" s="33"/>
      <c r="F5" s="33"/>
    </row>
    <row r="6" spans="1:8" ht="61.9" customHeight="1" thickBot="1" x14ac:dyDescent="0.25">
      <c r="A6" s="35" t="s">
        <v>0</v>
      </c>
      <c r="B6" s="35" t="s">
        <v>28</v>
      </c>
      <c r="C6" s="36" t="s">
        <v>46</v>
      </c>
      <c r="D6" s="36" t="s">
        <v>44</v>
      </c>
      <c r="E6" s="36" t="s">
        <v>35</v>
      </c>
      <c r="F6" s="36" t="s">
        <v>45</v>
      </c>
      <c r="H6" s="37"/>
    </row>
    <row r="7" spans="1:8" ht="20.100000000000001" customHeight="1" x14ac:dyDescent="0.2">
      <c r="A7" s="51" t="s">
        <v>11</v>
      </c>
      <c r="B7" s="52" t="s">
        <v>11</v>
      </c>
      <c r="C7" s="50"/>
      <c r="D7" s="29">
        <v>0</v>
      </c>
      <c r="E7" s="30" t="s">
        <v>11</v>
      </c>
      <c r="F7" s="34"/>
    </row>
    <row r="8" spans="1:8" ht="20.100000000000001" customHeight="1" x14ac:dyDescent="0.2">
      <c r="A8" s="51" t="s">
        <v>11</v>
      </c>
      <c r="B8" s="52" t="s">
        <v>11</v>
      </c>
      <c r="C8" s="50"/>
      <c r="D8" s="31">
        <v>0</v>
      </c>
      <c r="E8" s="30" t="s">
        <v>11</v>
      </c>
      <c r="F8" s="34"/>
    </row>
    <row r="9" spans="1:8" ht="20.100000000000001" customHeight="1" x14ac:dyDescent="0.2">
      <c r="A9" s="51" t="s">
        <v>11</v>
      </c>
      <c r="B9" s="52" t="s">
        <v>11</v>
      </c>
      <c r="C9" s="50"/>
      <c r="D9" s="31">
        <v>0</v>
      </c>
      <c r="E9" s="30" t="s">
        <v>11</v>
      </c>
      <c r="F9" s="34"/>
    </row>
    <row r="10" spans="1:8" ht="20.100000000000001" customHeight="1" x14ac:dyDescent="0.2">
      <c r="A10" s="51" t="s">
        <v>11</v>
      </c>
      <c r="B10" s="52" t="s">
        <v>11</v>
      </c>
      <c r="C10" s="50"/>
      <c r="D10" s="31">
        <v>0</v>
      </c>
      <c r="E10" s="30" t="s">
        <v>11</v>
      </c>
      <c r="F10" s="34"/>
    </row>
    <row r="11" spans="1:8" ht="20.100000000000001" customHeight="1" x14ac:dyDescent="0.2">
      <c r="A11" s="51" t="s">
        <v>11</v>
      </c>
      <c r="B11" s="52" t="s">
        <v>11</v>
      </c>
      <c r="C11" s="50"/>
      <c r="D11" s="31">
        <v>0</v>
      </c>
      <c r="E11" s="30" t="s">
        <v>11</v>
      </c>
      <c r="F11" s="34"/>
    </row>
    <row r="12" spans="1:8" ht="20.100000000000001" customHeight="1" x14ac:dyDescent="0.2">
      <c r="A12" s="51" t="s">
        <v>11</v>
      </c>
      <c r="B12" s="52" t="s">
        <v>11</v>
      </c>
      <c r="C12" s="50"/>
      <c r="D12" s="31">
        <v>0</v>
      </c>
      <c r="E12" s="30" t="s">
        <v>11</v>
      </c>
      <c r="F12" s="34"/>
      <c r="H12" s="4"/>
    </row>
    <row r="13" spans="1:8" ht="20.100000000000001" customHeight="1" x14ac:dyDescent="0.2">
      <c r="A13" s="51" t="s">
        <v>11</v>
      </c>
      <c r="B13" s="52" t="s">
        <v>11</v>
      </c>
      <c r="C13" s="50"/>
      <c r="D13" s="32">
        <v>0</v>
      </c>
      <c r="E13" s="30" t="s">
        <v>11</v>
      </c>
      <c r="F13" s="34"/>
      <c r="H13" s="4"/>
    </row>
    <row r="14" spans="1:8" ht="20.100000000000001" customHeight="1" thickBot="1" x14ac:dyDescent="0.25">
      <c r="A14" s="51" t="s">
        <v>11</v>
      </c>
      <c r="B14" s="52" t="s">
        <v>11</v>
      </c>
      <c r="C14" s="50"/>
      <c r="D14" s="31">
        <v>0</v>
      </c>
      <c r="E14" s="30" t="s">
        <v>11</v>
      </c>
      <c r="F14" s="34"/>
      <c r="H14" s="4"/>
    </row>
    <row r="15" spans="1:8" ht="24" customHeight="1" thickBot="1" x14ac:dyDescent="0.25">
      <c r="A15" s="28"/>
      <c r="B15" s="39"/>
      <c r="C15" s="59" t="s">
        <v>16</v>
      </c>
      <c r="D15" s="53">
        <f>SUM(D7:D14)</f>
        <v>0</v>
      </c>
      <c r="E15" s="39"/>
      <c r="F15" s="39"/>
      <c r="H15" s="4"/>
    </row>
    <row r="16" spans="1:8" ht="15" customHeight="1" x14ac:dyDescent="0.2">
      <c r="A16" s="4"/>
      <c r="B16" s="40"/>
      <c r="C16" s="41"/>
      <c r="D16" s="42"/>
      <c r="E16" s="40"/>
      <c r="F16" s="40"/>
      <c r="H16" s="4"/>
    </row>
    <row r="17" spans="1:6" ht="8.25" customHeight="1" x14ac:dyDescent="0.2">
      <c r="A17" s="4"/>
      <c r="B17" s="4"/>
      <c r="C17" s="4"/>
      <c r="D17" s="4"/>
      <c r="E17" s="4"/>
      <c r="F17" s="4"/>
    </row>
    <row r="18" spans="1:6" ht="15" customHeight="1" thickBot="1" x14ac:dyDescent="0.25">
      <c r="A18" s="268" t="s">
        <v>12</v>
      </c>
      <c r="B18" s="268"/>
      <c r="C18" s="268"/>
      <c r="D18" s="268"/>
      <c r="E18" s="268"/>
      <c r="F18" s="268"/>
    </row>
    <row r="19" spans="1:6" ht="94.9" customHeight="1" thickBot="1" x14ac:dyDescent="0.25">
      <c r="A19" s="269"/>
      <c r="B19" s="270"/>
      <c r="C19" s="270"/>
      <c r="D19" s="270"/>
      <c r="E19" s="270"/>
      <c r="F19" s="271"/>
    </row>
    <row r="20" spans="1:6" x14ac:dyDescent="0.2">
      <c r="A20" s="5"/>
      <c r="B20" s="5"/>
      <c r="C20" s="5"/>
      <c r="D20" s="5"/>
      <c r="E20" s="5"/>
    </row>
    <row r="21" spans="1:6" x14ac:dyDescent="0.2">
      <c r="A21" s="5"/>
      <c r="B21" s="5"/>
      <c r="C21" s="5"/>
      <c r="D21" s="5"/>
      <c r="E21" s="5"/>
    </row>
    <row r="22" spans="1:6" x14ac:dyDescent="0.2">
      <c r="A22" s="5"/>
      <c r="B22" s="5"/>
      <c r="C22" s="5"/>
      <c r="D22" s="5"/>
      <c r="E22" s="5"/>
    </row>
    <row r="23" spans="1:6" ht="13.9" customHeight="1" x14ac:dyDescent="0.2">
      <c r="A23" s="2" t="s">
        <v>31</v>
      </c>
      <c r="B23" s="2" t="s">
        <v>28</v>
      </c>
      <c r="C23" s="2" t="s">
        <v>37</v>
      </c>
    </row>
    <row r="24" spans="1:6" ht="13.9" customHeight="1" x14ac:dyDescent="0.2">
      <c r="A24" s="3" t="s">
        <v>11</v>
      </c>
      <c r="B24" s="3" t="s">
        <v>11</v>
      </c>
      <c r="C24" s="3" t="s">
        <v>11</v>
      </c>
    </row>
    <row r="25" spans="1:6" ht="13.9" customHeight="1" x14ac:dyDescent="0.2">
      <c r="A25" s="3" t="s">
        <v>70</v>
      </c>
      <c r="B25" s="3" t="s">
        <v>7</v>
      </c>
      <c r="C25" s="3" t="s">
        <v>13</v>
      </c>
    </row>
    <row r="26" spans="1:6" ht="13.9" customHeight="1" x14ac:dyDescent="0.2">
      <c r="A26" s="3" t="s">
        <v>72</v>
      </c>
      <c r="B26" s="3" t="s">
        <v>8</v>
      </c>
      <c r="C26" s="3" t="s">
        <v>14</v>
      </c>
    </row>
    <row r="27" spans="1:6" ht="13.9" customHeight="1" x14ac:dyDescent="0.2">
      <c r="A27" s="3"/>
      <c r="B27" s="3" t="s">
        <v>9</v>
      </c>
    </row>
    <row r="28" spans="1:6" ht="13.9" customHeight="1" x14ac:dyDescent="0.2">
      <c r="A28" s="60"/>
      <c r="B28" s="3" t="s">
        <v>10</v>
      </c>
    </row>
    <row r="29" spans="1:6" ht="13.9" customHeight="1" x14ac:dyDescent="0.2">
      <c r="A29" s="3"/>
      <c r="B29" s="3" t="s">
        <v>3</v>
      </c>
    </row>
    <row r="30" spans="1:6" ht="13.9" customHeight="1" x14ac:dyDescent="0.2">
      <c r="A30" s="3"/>
      <c r="B30" s="3" t="s">
        <v>1</v>
      </c>
    </row>
    <row r="31" spans="1:6" ht="13.9" customHeight="1" x14ac:dyDescent="0.2">
      <c r="A31" s="3"/>
      <c r="B31" s="3" t="s">
        <v>17</v>
      </c>
    </row>
    <row r="32" spans="1:6" ht="13.9" customHeight="1" x14ac:dyDescent="0.2">
      <c r="A32" s="3"/>
      <c r="B32" s="3" t="s">
        <v>15</v>
      </c>
    </row>
    <row r="33" spans="2:2" ht="13.9" customHeight="1" x14ac:dyDescent="0.2">
      <c r="B33" s="3" t="s">
        <v>73</v>
      </c>
    </row>
  </sheetData>
  <sheetProtection algorithmName="SHA-512" hashValue="Q5VLwQJ8caZ5WKC5mJD/l7otzi+SgbDI82QLBCEJpkVoj3U75+y+hzJPIaavOQQ5J5wijyBPjMA9WnY4RXoT3w==" saltValue="WANTiJA8/myXM9mkEYw/tw=="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B7:B14" xr:uid="{8F0C076D-F22F-4476-BA4A-674EACB4F7B1}">
      <formula1>$B$24:$B$33</formula1>
    </dataValidation>
    <dataValidation type="list" allowBlank="1" showInputMessage="1" showErrorMessage="1" sqref="A7:A14" xr:uid="{5F08C3FD-9B01-43D3-9246-2D2FB63DED07}">
      <formula1>$A$24:$A$26</formula1>
    </dataValidation>
    <dataValidation type="list" allowBlank="1" showInputMessage="1" showErrorMessage="1" sqref="E7:E14" xr:uid="{631197A6-4EB1-44DA-A23F-1EFB6A34720E}">
      <formula1>$C$24:$C$26</formula1>
    </dataValidation>
  </dataValidations>
  <printOptions horizontalCentered="1" verticalCentered="1"/>
  <pageMargins left="0.25" right="0.25" top="0.25" bottom="0.25" header="0.25" footer="0.25"/>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3AC3-95F6-4452-AB7C-E7CA63926D37}">
  <sheetPr>
    <tabColor theme="7" tint="0.39997558519241921"/>
    <pageSetUpPr fitToPage="1"/>
  </sheetPr>
  <dimension ref="A1:K53"/>
  <sheetViews>
    <sheetView showGridLines="0" zoomScaleNormal="100" workbookViewId="0">
      <selection activeCell="G24" sqref="G24"/>
    </sheetView>
  </sheetViews>
  <sheetFormatPr defaultColWidth="9.140625" defaultRowHeight="14.25" x14ac:dyDescent="0.2"/>
  <cols>
    <col min="1" max="1" width="1.5703125" style="2" customWidth="1"/>
    <col min="2" max="2" width="4.5703125" style="2" customWidth="1"/>
    <col min="3" max="3" width="25.28515625" style="2" customWidth="1"/>
    <col min="4" max="4" width="13.85546875" style="2" customWidth="1"/>
    <col min="5" max="5" width="17.5703125" style="2" customWidth="1"/>
    <col min="6" max="6" width="30.42578125" style="2" customWidth="1"/>
    <col min="7" max="7" width="24.140625" style="2" customWidth="1"/>
    <col min="8" max="8" width="59.28515625" style="2" customWidth="1"/>
    <col min="9" max="9" width="13.42578125" style="2" customWidth="1"/>
    <col min="10" max="12" width="9.140625" style="2" customWidth="1"/>
    <col min="13" max="16384" width="9.140625" style="2"/>
  </cols>
  <sheetData>
    <row r="1" spans="1:11" ht="27" customHeight="1" x14ac:dyDescent="0.3">
      <c r="A1" s="284" t="s">
        <v>70</v>
      </c>
      <c r="B1" s="285"/>
      <c r="C1" s="285"/>
      <c r="D1" s="285"/>
      <c r="E1" s="285"/>
      <c r="F1" s="285"/>
      <c r="G1" s="286"/>
      <c r="H1" s="6"/>
      <c r="I1" s="6"/>
    </row>
    <row r="2" spans="1:11" ht="19.899999999999999" customHeight="1" thickBot="1" x14ac:dyDescent="0.25">
      <c r="A2" s="287" t="s">
        <v>5</v>
      </c>
      <c r="B2" s="288"/>
      <c r="C2" s="288"/>
      <c r="D2" s="288"/>
      <c r="E2" s="288"/>
      <c r="F2" s="288"/>
      <c r="G2" s="289"/>
    </row>
    <row r="3" spans="1:11" ht="4.1500000000000004" customHeight="1" x14ac:dyDescent="0.2">
      <c r="A3" s="296" t="s">
        <v>92</v>
      </c>
      <c r="B3" s="297"/>
      <c r="C3" s="297"/>
      <c r="D3" s="297"/>
      <c r="E3" s="297"/>
      <c r="F3" s="297"/>
      <c r="G3" s="298"/>
    </row>
    <row r="4" spans="1:11" ht="0.75" customHeight="1" x14ac:dyDescent="0.2">
      <c r="A4" s="299"/>
      <c r="B4" s="300"/>
      <c r="C4" s="300"/>
      <c r="D4" s="300"/>
      <c r="E4" s="300"/>
      <c r="F4" s="300"/>
      <c r="G4" s="301"/>
    </row>
    <row r="5" spans="1:11" ht="120" customHeight="1" thickBot="1" x14ac:dyDescent="0.25">
      <c r="A5" s="302"/>
      <c r="B5" s="303"/>
      <c r="C5" s="303"/>
      <c r="D5" s="303"/>
      <c r="E5" s="303"/>
      <c r="F5" s="303"/>
      <c r="G5" s="304"/>
    </row>
    <row r="6" spans="1:11" ht="37.15" customHeight="1" thickBot="1" x14ac:dyDescent="0.3">
      <c r="A6" s="7"/>
      <c r="B6" s="290" t="s">
        <v>55</v>
      </c>
      <c r="C6" s="291"/>
      <c r="D6" s="291"/>
      <c r="E6" s="291"/>
      <c r="F6" s="291"/>
      <c r="G6" s="292"/>
      <c r="H6" s="119"/>
    </row>
    <row r="7" spans="1:11" ht="19.899999999999999" customHeight="1" thickBot="1" x14ac:dyDescent="0.25">
      <c r="A7" s="7"/>
      <c r="B7" s="293"/>
      <c r="C7" s="294"/>
      <c r="D7" s="294"/>
      <c r="E7" s="294"/>
      <c r="F7" s="294"/>
      <c r="G7" s="295"/>
      <c r="H7" s="120"/>
    </row>
    <row r="8" spans="1:11" ht="15.75" customHeight="1" x14ac:dyDescent="0.2">
      <c r="A8" s="7"/>
      <c r="B8" s="12"/>
      <c r="C8" s="17"/>
      <c r="D8" s="17"/>
      <c r="E8" s="17"/>
      <c r="F8" s="17"/>
      <c r="G8" s="44"/>
      <c r="H8" s="15"/>
      <c r="I8" s="11"/>
      <c r="J8" s="11"/>
      <c r="K8" s="11"/>
    </row>
    <row r="9" spans="1:11" ht="15.75" thickBot="1" x14ac:dyDescent="0.25">
      <c r="A9" s="7"/>
      <c r="B9" s="14" t="s">
        <v>58</v>
      </c>
      <c r="C9" s="8"/>
      <c r="D9" s="8"/>
      <c r="E9" s="8"/>
      <c r="F9" s="8"/>
      <c r="G9" s="45"/>
      <c r="H9" s="15"/>
      <c r="I9" s="11"/>
      <c r="J9" s="11"/>
      <c r="K9" s="8"/>
    </row>
    <row r="10" spans="1:11" ht="16.149999999999999" customHeight="1" thickBot="1" x14ac:dyDescent="0.25">
      <c r="A10" s="7"/>
      <c r="B10" s="12"/>
      <c r="C10" s="308" t="s">
        <v>60</v>
      </c>
      <c r="D10" s="309"/>
      <c r="E10" s="309"/>
      <c r="F10" s="310"/>
      <c r="G10" s="56">
        <v>0</v>
      </c>
      <c r="H10" s="122"/>
      <c r="I10" s="11"/>
      <c r="J10" s="11"/>
      <c r="K10" s="11"/>
    </row>
    <row r="11" spans="1:11" ht="24.75" customHeight="1" thickTop="1" thickBot="1" x14ac:dyDescent="0.25">
      <c r="A11" s="7"/>
      <c r="B11" s="12"/>
      <c r="C11" s="21" t="s">
        <v>4</v>
      </c>
      <c r="D11" s="22"/>
      <c r="E11" s="22"/>
      <c r="F11" s="22"/>
      <c r="G11" s="46">
        <f>G10</f>
        <v>0</v>
      </c>
    </row>
    <row r="12" spans="1:11" ht="15.75" customHeight="1" thickTop="1" x14ac:dyDescent="0.2">
      <c r="A12" s="7"/>
      <c r="B12" s="8"/>
      <c r="C12" s="8"/>
      <c r="D12" s="8"/>
      <c r="E12" s="8"/>
      <c r="F12" s="8"/>
      <c r="G12" s="47"/>
    </row>
    <row r="13" spans="1:11" ht="15.75" thickBot="1" x14ac:dyDescent="0.25">
      <c r="A13" s="7"/>
      <c r="B13" s="14" t="s">
        <v>2</v>
      </c>
      <c r="C13" s="16"/>
      <c r="D13" s="8"/>
      <c r="E13" s="8"/>
      <c r="F13" s="8"/>
      <c r="G13" s="45"/>
      <c r="H13" s="15"/>
      <c r="I13" s="11"/>
      <c r="J13" s="11"/>
      <c r="K13" s="11"/>
    </row>
    <row r="14" spans="1:11" ht="19.149999999999999" customHeight="1" x14ac:dyDescent="0.2">
      <c r="A14" s="7"/>
      <c r="B14" s="12"/>
      <c r="C14" s="121" t="s">
        <v>61</v>
      </c>
      <c r="D14" s="19"/>
      <c r="E14" s="19"/>
      <c r="F14" s="19"/>
      <c r="G14" s="55">
        <v>0</v>
      </c>
    </row>
    <row r="15" spans="1:11" ht="19.149999999999999" customHeight="1" thickBot="1" x14ac:dyDescent="0.25">
      <c r="A15" s="7"/>
      <c r="B15" s="12"/>
      <c r="C15" s="20" t="s">
        <v>62</v>
      </c>
      <c r="D15" s="19"/>
      <c r="E15" s="19"/>
      <c r="F15" s="19"/>
      <c r="G15" s="54">
        <v>0</v>
      </c>
    </row>
    <row r="16" spans="1:11" ht="25.15" customHeight="1" thickTop="1" thickBot="1" x14ac:dyDescent="0.25">
      <c r="A16" s="7"/>
      <c r="B16" s="12"/>
      <c r="C16" s="21" t="s">
        <v>6</v>
      </c>
      <c r="D16" s="22"/>
      <c r="E16" s="22"/>
      <c r="F16" s="22"/>
      <c r="G16" s="48">
        <f>SUM(G14:G15)</f>
        <v>0</v>
      </c>
    </row>
    <row r="17" spans="1:8" ht="25.15" customHeight="1" thickTop="1" thickBot="1" x14ac:dyDescent="0.25">
      <c r="A17" s="7"/>
      <c r="B17" s="12"/>
      <c r="C17" s="21" t="s">
        <v>18</v>
      </c>
      <c r="D17" s="22"/>
      <c r="E17" s="22"/>
      <c r="F17" s="22"/>
      <c r="G17" s="48">
        <f>G11+G16</f>
        <v>0</v>
      </c>
    </row>
    <row r="18" spans="1:8" ht="15.75" customHeight="1" thickTop="1" x14ac:dyDescent="0.2">
      <c r="A18" s="7"/>
      <c r="B18" s="12"/>
      <c r="C18" s="17"/>
      <c r="D18" s="17"/>
      <c r="E18" s="17"/>
      <c r="F18" s="17"/>
      <c r="G18" s="49"/>
    </row>
    <row r="19" spans="1:8" ht="20.25" customHeight="1" x14ac:dyDescent="0.25">
      <c r="A19" s="186" t="s">
        <v>90</v>
      </c>
      <c r="B19" s="187"/>
      <c r="C19" s="187"/>
      <c r="D19" s="188"/>
      <c r="E19" s="188"/>
      <c r="F19" s="188"/>
      <c r="G19" s="189"/>
    </row>
    <row r="20" spans="1:8" ht="20.25" customHeight="1" thickBot="1" x14ac:dyDescent="0.3">
      <c r="A20" s="190"/>
      <c r="B20" s="187"/>
      <c r="C20" s="191" t="s">
        <v>36</v>
      </c>
      <c r="D20" s="188"/>
      <c r="E20" s="188"/>
      <c r="F20" s="188"/>
      <c r="G20" s="192"/>
    </row>
    <row r="21" spans="1:8" ht="20.25" customHeight="1" x14ac:dyDescent="0.2">
      <c r="A21" s="190"/>
      <c r="B21" s="187"/>
      <c r="C21" s="193" t="s">
        <v>63</v>
      </c>
      <c r="D21" s="194"/>
      <c r="E21" s="194"/>
      <c r="F21" s="194"/>
      <c r="G21" s="126">
        <v>0</v>
      </c>
    </row>
    <row r="22" spans="1:8" ht="20.25" customHeight="1" x14ac:dyDescent="0.2">
      <c r="A22" s="190"/>
      <c r="B22" s="187"/>
      <c r="C22" s="195" t="s">
        <v>64</v>
      </c>
      <c r="D22" s="196"/>
      <c r="E22" s="196"/>
      <c r="F22" s="196"/>
      <c r="G22" s="126">
        <v>0</v>
      </c>
    </row>
    <row r="23" spans="1:8" ht="20.25" customHeight="1" x14ac:dyDescent="0.2">
      <c r="A23" s="190"/>
      <c r="B23" s="187"/>
      <c r="C23" s="197" t="s">
        <v>65</v>
      </c>
      <c r="D23" s="198"/>
      <c r="E23" s="198"/>
      <c r="F23" s="198"/>
      <c r="G23" s="126">
        <v>0</v>
      </c>
    </row>
    <row r="24" spans="1:8" ht="20.25" customHeight="1" x14ac:dyDescent="0.2">
      <c r="A24" s="190"/>
      <c r="B24" s="187"/>
      <c r="C24" s="211" t="s">
        <v>32</v>
      </c>
      <c r="D24" s="318" t="s">
        <v>33</v>
      </c>
      <c r="E24" s="319"/>
      <c r="F24" s="320"/>
      <c r="G24" s="126">
        <v>0</v>
      </c>
    </row>
    <row r="25" spans="1:8" ht="20.25" customHeight="1" x14ac:dyDescent="0.2">
      <c r="A25" s="190"/>
      <c r="B25" s="187"/>
      <c r="C25" s="211" t="s">
        <v>32</v>
      </c>
      <c r="D25" s="318" t="s">
        <v>33</v>
      </c>
      <c r="E25" s="319"/>
      <c r="F25" s="320"/>
      <c r="G25" s="126">
        <v>0</v>
      </c>
    </row>
    <row r="26" spans="1:8" ht="20.25" customHeight="1" x14ac:dyDescent="0.2">
      <c r="A26" s="190"/>
      <c r="B26" s="187"/>
      <c r="C26" s="211" t="s">
        <v>32</v>
      </c>
      <c r="D26" s="318" t="s">
        <v>33</v>
      </c>
      <c r="E26" s="319"/>
      <c r="F26" s="320"/>
      <c r="G26" s="126">
        <v>0</v>
      </c>
    </row>
    <row r="27" spans="1:8" ht="20.25" customHeight="1" x14ac:dyDescent="0.2">
      <c r="A27" s="190"/>
      <c r="B27" s="187"/>
      <c r="C27" s="211" t="s">
        <v>32</v>
      </c>
      <c r="D27" s="318" t="s">
        <v>33</v>
      </c>
      <c r="E27" s="319"/>
      <c r="F27" s="320"/>
      <c r="G27" s="126">
        <v>0</v>
      </c>
    </row>
    <row r="28" spans="1:8" ht="20.25" customHeight="1" x14ac:dyDescent="0.2">
      <c r="A28" s="190"/>
      <c r="B28" s="187"/>
      <c r="C28" s="211" t="s">
        <v>32</v>
      </c>
      <c r="D28" s="318" t="s">
        <v>33</v>
      </c>
      <c r="E28" s="319"/>
      <c r="F28" s="320"/>
      <c r="G28" s="126">
        <v>0</v>
      </c>
    </row>
    <row r="29" spans="1:8" ht="20.25" customHeight="1" x14ac:dyDescent="0.2">
      <c r="A29" s="190"/>
      <c r="B29" s="187"/>
      <c r="C29" s="211" t="s">
        <v>32</v>
      </c>
      <c r="D29" s="318" t="s">
        <v>33</v>
      </c>
      <c r="E29" s="319"/>
      <c r="F29" s="320"/>
      <c r="G29" s="126">
        <v>0</v>
      </c>
    </row>
    <row r="30" spans="1:8" ht="20.25" customHeight="1" x14ac:dyDescent="0.2">
      <c r="A30" s="190"/>
      <c r="B30" s="187"/>
      <c r="C30" s="211" t="s">
        <v>32</v>
      </c>
      <c r="D30" s="318" t="s">
        <v>33</v>
      </c>
      <c r="E30" s="319"/>
      <c r="F30" s="320"/>
      <c r="G30" s="126">
        <v>0</v>
      </c>
    </row>
    <row r="31" spans="1:8" ht="20.25" customHeight="1" thickBot="1" x14ac:dyDescent="0.25">
      <c r="A31" s="190"/>
      <c r="B31" s="187"/>
      <c r="C31" s="211" t="s">
        <v>32</v>
      </c>
      <c r="D31" s="321" t="s">
        <v>33</v>
      </c>
      <c r="E31" s="322"/>
      <c r="F31" s="323"/>
      <c r="G31" s="126">
        <v>0</v>
      </c>
    </row>
    <row r="32" spans="1:8" ht="20.25" customHeight="1" thickBot="1" x14ac:dyDescent="0.25">
      <c r="A32" s="190"/>
      <c r="B32" s="187"/>
      <c r="C32" s="311" t="s">
        <v>66</v>
      </c>
      <c r="D32" s="312"/>
      <c r="E32" s="312"/>
      <c r="F32" s="312"/>
      <c r="G32" s="207">
        <f>SUM(G21:G31)</f>
        <v>0</v>
      </c>
      <c r="H32" s="208" t="str">
        <f>IF(G32&gt;G17,"Please check figures; Contributions exceed Anticipated Rehab Costs",IF(G32&lt;G17,"There are not enough sources to cover the Anticipated Rehab Costs. Please ensure all Leverage Sources are entered in Cells D24-D31",""))</f>
        <v/>
      </c>
    </row>
    <row r="33" spans="1:7" ht="20.25" customHeight="1" thickBot="1" x14ac:dyDescent="0.3">
      <c r="A33" s="199" t="s">
        <v>67</v>
      </c>
      <c r="B33" s="187"/>
      <c r="C33" s="200"/>
      <c r="D33" s="200"/>
      <c r="E33" s="200"/>
      <c r="F33" s="200"/>
      <c r="G33" s="1"/>
    </row>
    <row r="34" spans="1:7" ht="20.25" customHeight="1" thickBot="1" x14ac:dyDescent="0.25">
      <c r="A34" s="190"/>
      <c r="B34" s="187"/>
      <c r="C34" s="313" t="s">
        <v>68</v>
      </c>
      <c r="D34" s="314"/>
      <c r="E34" s="314"/>
      <c r="F34" s="314"/>
      <c r="G34" s="210"/>
    </row>
    <row r="35" spans="1:7" ht="20.25" customHeight="1" thickBot="1" x14ac:dyDescent="0.25">
      <c r="A35" s="190"/>
      <c r="B35" s="187"/>
      <c r="C35" s="201" t="s">
        <v>69</v>
      </c>
      <c r="D35" s="202"/>
      <c r="E35" s="202"/>
      <c r="F35" s="202"/>
      <c r="G35" s="203">
        <f>G17*G34</f>
        <v>0</v>
      </c>
    </row>
    <row r="36" spans="1:7" ht="25.15" customHeight="1" thickBot="1" x14ac:dyDescent="0.25">
      <c r="A36" s="190"/>
      <c r="B36" s="187"/>
      <c r="C36" s="315" t="s">
        <v>91</v>
      </c>
      <c r="D36" s="316"/>
      <c r="E36" s="316"/>
      <c r="F36" s="317"/>
      <c r="G36" s="204">
        <f>(G21+G22+G23)*G34</f>
        <v>0</v>
      </c>
    </row>
    <row r="37" spans="1:7" ht="15.75" customHeight="1" thickBot="1" x14ac:dyDescent="0.25">
      <c r="A37" s="190"/>
      <c r="B37" s="187"/>
      <c r="C37" s="205"/>
      <c r="D37" s="205"/>
      <c r="E37" s="205"/>
      <c r="F37" s="205"/>
      <c r="G37" s="127"/>
    </row>
    <row r="38" spans="1:7" ht="100.5" customHeight="1" thickBot="1" x14ac:dyDescent="0.25">
      <c r="A38" s="305" t="s">
        <v>42</v>
      </c>
      <c r="B38" s="306"/>
      <c r="C38" s="306"/>
      <c r="D38" s="306"/>
      <c r="E38" s="306"/>
      <c r="F38" s="306"/>
      <c r="G38" s="307"/>
    </row>
    <row r="40" spans="1:7" ht="20.25" customHeight="1" x14ac:dyDescent="0.2"/>
    <row r="41" spans="1:7" x14ac:dyDescent="0.2">
      <c r="E41" s="11"/>
      <c r="F41" s="11"/>
    </row>
    <row r="42" spans="1:7" ht="15" x14ac:dyDescent="0.25">
      <c r="E42" s="9"/>
      <c r="F42" s="18"/>
    </row>
    <row r="43" spans="1:7" ht="15" hidden="1" x14ac:dyDescent="0.25">
      <c r="C43" s="9" t="s">
        <v>32</v>
      </c>
      <c r="E43" s="10"/>
      <c r="F43" s="18"/>
      <c r="G43" s="9"/>
    </row>
    <row r="44" spans="1:7" ht="15" hidden="1" x14ac:dyDescent="0.25">
      <c r="C44" s="9" t="s">
        <v>26</v>
      </c>
      <c r="E44" s="10"/>
      <c r="F44" s="18"/>
      <c r="G44" s="10"/>
    </row>
    <row r="45" spans="1:7" ht="15" hidden="1" x14ac:dyDescent="0.25">
      <c r="C45" s="9" t="s">
        <v>27</v>
      </c>
      <c r="E45" s="10"/>
      <c r="F45" s="18"/>
      <c r="G45" s="10"/>
    </row>
    <row r="46" spans="1:7" ht="15" hidden="1" x14ac:dyDescent="0.25">
      <c r="C46" s="9" t="s">
        <v>71</v>
      </c>
      <c r="E46" s="9"/>
      <c r="F46" s="18"/>
      <c r="G46" s="10"/>
    </row>
    <row r="47" spans="1:7" ht="15" x14ac:dyDescent="0.25">
      <c r="E47" s="9"/>
      <c r="F47" s="11"/>
      <c r="G47" s="10"/>
    </row>
    <row r="48" spans="1:7" ht="15" x14ac:dyDescent="0.25">
      <c r="C48" s="9"/>
      <c r="E48" s="10"/>
      <c r="F48" s="18"/>
      <c r="G48" s="13"/>
    </row>
    <row r="49" spans="3:6" ht="15" x14ac:dyDescent="0.25">
      <c r="C49" s="9"/>
      <c r="E49" s="9"/>
      <c r="F49" s="18"/>
    </row>
    <row r="50" spans="3:6" ht="15" x14ac:dyDescent="0.25">
      <c r="C50" s="9"/>
      <c r="E50" s="11"/>
      <c r="F50" s="18"/>
    </row>
    <row r="51" spans="3:6" ht="15" x14ac:dyDescent="0.25">
      <c r="C51" s="9"/>
      <c r="E51" s="11"/>
      <c r="F51" s="18"/>
    </row>
    <row r="52" spans="3:6" x14ac:dyDescent="0.2">
      <c r="E52" s="11"/>
      <c r="F52" s="18"/>
    </row>
    <row r="53" spans="3:6" x14ac:dyDescent="0.2">
      <c r="E53" s="11"/>
      <c r="F53" s="11"/>
    </row>
  </sheetData>
  <sheetProtection algorithmName="SHA-512" hashValue="upf63PFVziiNZp1akY8l2ZJz6a9fMdCEwttIvOnqHRcjciUAQ01HNn2p0MfOQGTBRASMrOTD3jVR0lcO4RUd+A==" saltValue="Cdc+Ksptl68T/RSJQpqJmg==" spinCount="100000" sheet="1" objects="1" scenarios="1" selectLockedCells="1"/>
  <mergeCells count="18">
    <mergeCell ref="D28:F28"/>
    <mergeCell ref="D29:F29"/>
    <mergeCell ref="D30:F30"/>
    <mergeCell ref="C10:F10"/>
    <mergeCell ref="D24:F24"/>
    <mergeCell ref="D25:F25"/>
    <mergeCell ref="D26:F26"/>
    <mergeCell ref="D27:F27"/>
    <mergeCell ref="A1:G1"/>
    <mergeCell ref="A2:G2"/>
    <mergeCell ref="A3:G5"/>
    <mergeCell ref="B6:G6"/>
    <mergeCell ref="B7:G7"/>
    <mergeCell ref="D31:F31"/>
    <mergeCell ref="C32:F32"/>
    <mergeCell ref="C34:F34"/>
    <mergeCell ref="C36:F36"/>
    <mergeCell ref="A38:G38"/>
  </mergeCells>
  <dataValidations count="6">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4" xr:uid="{B77B38D3-244B-4888-B8A2-4304B8E747EC}"/>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4:C31" xr:uid="{3ED2B0D8-AA62-47D3-9FDE-B1A821773068}">
      <formula1>$C$43:$C$46</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21:G22" xr:uid="{2E36F859-DE32-4D20-A2E0-FA045A3E1E05}"/>
    <dataValidation operator="lessThan" allowBlank="1" showInputMessage="1" errorTitle="Excessive Developer Fee" error="Cannot exceed 10 percent of TDC" sqref="G15" xr:uid="{07C5F42C-F285-49BE-A56C-9DB14AF1E896}"/>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23" xr:uid="{B7060A50-5827-441F-9D5C-9556C76BD9CE}">
      <formula1>1000</formula1>
    </dataValidation>
    <dataValidation type="whole" errorStyle="warning" operator="lessThanOrEqual" allowBlank="1" showErrorMessage="1" errorTitle="Sources do not equal Gap" error="Explain in Line 38, below." sqref="G32" xr:uid="{AA4C1A1C-4ED4-4764-A669-A0D059C1E23B}">
      <formula1>G17</formula1>
    </dataValidation>
  </dataValidations>
  <printOptions horizontalCentered="1" verticalCentered="1"/>
  <pageMargins left="0.5" right="0.5" top="0.25" bottom="0.25" header="0.25" footer="0.25"/>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6BC4-BD30-4373-91B0-5ED478996DB7}">
  <sheetPr>
    <tabColor theme="8" tint="0.39997558519241921"/>
    <pageSetUpPr fitToPage="1"/>
  </sheetPr>
  <dimension ref="A1:AE40"/>
  <sheetViews>
    <sheetView zoomScaleNormal="100" workbookViewId="0">
      <selection activeCell="F15" sqref="F15:I24"/>
    </sheetView>
  </sheetViews>
  <sheetFormatPr defaultColWidth="9.140625" defaultRowHeight="12.75" x14ac:dyDescent="0.25"/>
  <cols>
    <col min="1" max="1" width="19.5703125" style="38" customWidth="1"/>
    <col min="2" max="2" width="23.5703125" style="38" customWidth="1"/>
    <col min="3" max="3" width="17.85546875" style="38" customWidth="1"/>
    <col min="4" max="4" width="17.85546875" style="91" customWidth="1"/>
    <col min="5" max="5" width="17" style="38" customWidth="1"/>
    <col min="6" max="6" width="4" style="38" customWidth="1"/>
    <col min="7" max="7" width="18.140625" style="38" customWidth="1"/>
    <col min="8" max="8" width="32.28515625" style="38" customWidth="1"/>
    <col min="9" max="9" width="17.85546875" style="38" customWidth="1"/>
    <col min="10" max="10" width="76.42578125" style="38" bestFit="1" customWidth="1"/>
    <col min="11" max="11" width="9.140625" style="38" customWidth="1"/>
    <col min="12" max="16384" width="9.140625" style="38"/>
  </cols>
  <sheetData>
    <row r="1" spans="1:31" ht="25.15" customHeight="1" thickBot="1" x14ac:dyDescent="0.3">
      <c r="A1" s="250" t="s">
        <v>89</v>
      </c>
      <c r="B1" s="250"/>
      <c r="C1" s="250"/>
      <c r="D1" s="250"/>
      <c r="E1" s="250"/>
      <c r="F1" s="250"/>
      <c r="G1" s="250"/>
      <c r="H1" s="250"/>
      <c r="I1" s="250"/>
    </row>
    <row r="2" spans="1:31" ht="18.75" customHeight="1" x14ac:dyDescent="0.25">
      <c r="A2" s="92" t="s">
        <v>19</v>
      </c>
      <c r="B2" s="259">
        <f>SUMMARY!C10</f>
        <v>0</v>
      </c>
      <c r="C2" s="260"/>
      <c r="D2" s="260"/>
      <c r="E2" s="261"/>
      <c r="F2" s="61"/>
      <c r="G2" s="92" t="s">
        <v>20</v>
      </c>
      <c r="H2" s="262" t="s">
        <v>70</v>
      </c>
      <c r="I2" s="261"/>
      <c r="J2" s="62"/>
      <c r="L2" s="40"/>
      <c r="M2" s="40"/>
      <c r="N2" s="40"/>
      <c r="O2" s="40"/>
      <c r="P2" s="40"/>
      <c r="Q2" s="40"/>
      <c r="R2" s="40"/>
      <c r="S2" s="40"/>
      <c r="T2" s="40"/>
      <c r="U2" s="40"/>
      <c r="V2" s="40"/>
      <c r="W2" s="40"/>
      <c r="X2" s="40"/>
      <c r="Y2" s="40"/>
      <c r="Z2" s="40"/>
      <c r="AA2" s="40"/>
      <c r="AB2" s="40"/>
      <c r="AC2" s="40"/>
      <c r="AD2" s="40"/>
      <c r="AE2" s="40"/>
    </row>
    <row r="3" spans="1:31" ht="18.75" customHeight="1" thickBot="1" x14ac:dyDescent="0.3">
      <c r="A3" s="93" t="s">
        <v>21</v>
      </c>
      <c r="B3" s="263">
        <f>SUMMARY!C11</f>
        <v>0</v>
      </c>
      <c r="C3" s="264"/>
      <c r="D3" s="264"/>
      <c r="E3" s="265"/>
      <c r="F3" s="63"/>
      <c r="G3" s="118" t="s">
        <v>22</v>
      </c>
      <c r="H3" s="263">
        <f>'3 - Project Info'!B7</f>
        <v>0</v>
      </c>
      <c r="I3" s="265"/>
      <c r="J3" s="64"/>
      <c r="L3" s="40"/>
      <c r="M3" s="40"/>
      <c r="N3" s="40"/>
      <c r="O3" s="40"/>
      <c r="P3" s="40"/>
      <c r="Q3" s="40"/>
      <c r="R3" s="40"/>
      <c r="S3" s="40"/>
      <c r="T3" s="40"/>
      <c r="U3" s="40"/>
      <c r="V3" s="40"/>
      <c r="W3" s="40"/>
      <c r="X3" s="40"/>
      <c r="Y3" s="40"/>
      <c r="Z3" s="40"/>
      <c r="AA3" s="40"/>
      <c r="AB3" s="40"/>
      <c r="AC3" s="40"/>
      <c r="AD3" s="40"/>
      <c r="AE3" s="40"/>
    </row>
    <row r="4" spans="1:31" s="43" customFormat="1" ht="18.75" customHeight="1" thickBot="1" x14ac:dyDescent="0.3">
      <c r="A4" s="65"/>
      <c r="B4" s="66"/>
      <c r="C4" s="66"/>
      <c r="D4" s="67"/>
      <c r="E4" s="66"/>
      <c r="F4" s="63"/>
      <c r="G4" s="68"/>
      <c r="H4" s="66"/>
      <c r="I4" s="66"/>
      <c r="J4" s="64"/>
      <c r="L4" s="69"/>
      <c r="M4" s="69"/>
      <c r="N4" s="69"/>
      <c r="O4" s="69"/>
      <c r="P4" s="69"/>
      <c r="Q4" s="69"/>
      <c r="R4" s="69"/>
      <c r="S4" s="69"/>
      <c r="T4" s="69"/>
      <c r="U4" s="69"/>
      <c r="V4" s="69"/>
      <c r="W4" s="69"/>
      <c r="X4" s="69"/>
      <c r="Y4" s="69"/>
      <c r="Z4" s="69"/>
      <c r="AA4" s="69"/>
      <c r="AB4" s="69"/>
      <c r="AC4" s="69"/>
      <c r="AD4" s="69"/>
      <c r="AE4" s="69"/>
    </row>
    <row r="5" spans="1:31" s="43" customFormat="1" ht="18.75" customHeight="1" thickBot="1" x14ac:dyDescent="0.3">
      <c r="A5" s="138" t="s">
        <v>86</v>
      </c>
      <c r="B5" s="179">
        <v>0</v>
      </c>
      <c r="C5" s="131"/>
      <c r="D5" s="132"/>
      <c r="E5" s="134"/>
      <c r="F5" s="63"/>
      <c r="G5" s="111" t="s">
        <v>76</v>
      </c>
      <c r="H5" s="102"/>
      <c r="I5" s="70" t="s">
        <v>23</v>
      </c>
      <c r="J5" s="64"/>
      <c r="L5" s="69"/>
      <c r="M5" s="69"/>
      <c r="N5" s="69"/>
      <c r="O5" s="69"/>
      <c r="P5" s="69"/>
      <c r="Q5" s="69"/>
      <c r="R5" s="69"/>
      <c r="S5" s="69"/>
      <c r="T5" s="69"/>
      <c r="U5" s="69"/>
      <c r="V5" s="69"/>
      <c r="W5" s="69"/>
      <c r="X5" s="69"/>
      <c r="Y5" s="69"/>
      <c r="Z5" s="69"/>
      <c r="AA5" s="69"/>
      <c r="AB5" s="69"/>
      <c r="AC5" s="69"/>
      <c r="AD5" s="69"/>
      <c r="AE5" s="69"/>
    </row>
    <row r="6" spans="1:31" s="43" customFormat="1" ht="19.149999999999999" customHeight="1" thickBot="1" x14ac:dyDescent="0.3">
      <c r="A6" s="65"/>
      <c r="B6" s="66"/>
      <c r="C6" s="66"/>
      <c r="D6" s="67"/>
      <c r="E6" s="66"/>
      <c r="F6" s="63"/>
      <c r="G6" s="106" t="s">
        <v>74</v>
      </c>
      <c r="H6" s="80"/>
      <c r="I6" s="71">
        <f>'3 - Project Info'!G10</f>
        <v>0</v>
      </c>
      <c r="J6" s="64"/>
      <c r="L6" s="69"/>
      <c r="M6" s="69"/>
      <c r="N6" s="69"/>
      <c r="O6" s="69"/>
      <c r="P6" s="69"/>
      <c r="Q6" s="69"/>
      <c r="R6" s="69"/>
      <c r="S6" s="69"/>
      <c r="T6" s="69"/>
      <c r="U6" s="69"/>
      <c r="V6" s="69"/>
      <c r="W6" s="69"/>
      <c r="X6" s="69"/>
      <c r="Y6" s="69"/>
      <c r="Z6" s="69"/>
      <c r="AA6" s="69"/>
      <c r="AB6" s="69"/>
      <c r="AC6" s="69"/>
      <c r="AD6" s="69"/>
      <c r="AE6" s="69"/>
    </row>
    <row r="7" spans="1:31" s="43" customFormat="1" ht="19.149999999999999" customHeight="1" thickBot="1" x14ac:dyDescent="0.3">
      <c r="A7" s="266" t="s">
        <v>41</v>
      </c>
      <c r="B7" s="267"/>
      <c r="C7" s="72" t="s">
        <v>23</v>
      </c>
      <c r="D7" s="73" t="s">
        <v>24</v>
      </c>
      <c r="E7" s="139" t="s">
        <v>88</v>
      </c>
      <c r="F7" s="63"/>
      <c r="G7" s="257" t="s">
        <v>80</v>
      </c>
      <c r="H7" s="258"/>
      <c r="I7" s="184">
        <v>0</v>
      </c>
      <c r="J7" s="64"/>
      <c r="L7" s="69"/>
      <c r="M7" s="69"/>
      <c r="N7" s="69"/>
      <c r="O7" s="69"/>
      <c r="P7" s="69"/>
      <c r="Q7" s="69"/>
      <c r="R7" s="69"/>
      <c r="S7" s="69"/>
      <c r="T7" s="69"/>
      <c r="U7" s="69"/>
      <c r="V7" s="69"/>
      <c r="W7" s="69"/>
      <c r="X7" s="69"/>
      <c r="Y7" s="69"/>
      <c r="Z7" s="69"/>
      <c r="AA7" s="69"/>
      <c r="AB7" s="69"/>
      <c r="AC7" s="69"/>
      <c r="AD7" s="69"/>
      <c r="AE7" s="69"/>
    </row>
    <row r="8" spans="1:31" s="43" customFormat="1" ht="18.75" customHeight="1" x14ac:dyDescent="0.25">
      <c r="A8" s="255" t="s">
        <v>77</v>
      </c>
      <c r="B8" s="256"/>
      <c r="C8" s="128">
        <f>'3 - Project Info'!G21</f>
        <v>0</v>
      </c>
      <c r="D8" s="180">
        <v>0</v>
      </c>
      <c r="E8" s="140">
        <f>D8*$B$5</f>
        <v>0</v>
      </c>
      <c r="F8" s="63"/>
      <c r="G8" s="108" t="s">
        <v>38</v>
      </c>
      <c r="H8" s="123"/>
      <c r="I8" s="24" t="e">
        <f>-((I7-I6)/I7)</f>
        <v>#DIV/0!</v>
      </c>
      <c r="J8" s="64"/>
      <c r="L8" s="69"/>
      <c r="M8" s="69"/>
      <c r="N8" s="69"/>
      <c r="O8" s="69"/>
      <c r="P8" s="69"/>
      <c r="Q8" s="69"/>
      <c r="R8" s="69"/>
      <c r="S8" s="69"/>
      <c r="T8" s="69"/>
      <c r="U8" s="69"/>
      <c r="V8" s="69"/>
      <c r="W8" s="69"/>
      <c r="X8" s="69"/>
      <c r="Y8" s="69"/>
      <c r="Z8" s="69"/>
      <c r="AA8" s="69"/>
      <c r="AB8" s="69"/>
      <c r="AC8" s="69"/>
      <c r="AD8" s="69"/>
      <c r="AE8" s="69"/>
    </row>
    <row r="9" spans="1:31" s="43" customFormat="1" ht="18.75" customHeight="1" x14ac:dyDescent="0.25">
      <c r="A9" s="255" t="s">
        <v>78</v>
      </c>
      <c r="B9" s="256"/>
      <c r="C9" s="129">
        <f>'3 - Project Info'!G22</f>
        <v>0</v>
      </c>
      <c r="D9" s="181">
        <v>0</v>
      </c>
      <c r="E9" s="141">
        <f>D9*$B$5</f>
        <v>0</v>
      </c>
      <c r="F9" s="63"/>
      <c r="G9" s="106" t="s">
        <v>61</v>
      </c>
      <c r="H9" s="143"/>
      <c r="I9" s="71">
        <f>'3 - Project Info'!G14</f>
        <v>0</v>
      </c>
      <c r="J9" s="64"/>
      <c r="K9" s="69"/>
      <c r="L9" s="69"/>
      <c r="M9" s="69"/>
      <c r="N9" s="69"/>
      <c r="O9" s="69"/>
      <c r="P9" s="69"/>
      <c r="Q9" s="69"/>
      <c r="R9" s="69"/>
      <c r="S9" s="69"/>
      <c r="T9" s="69"/>
      <c r="U9" s="69"/>
      <c r="V9" s="69"/>
      <c r="W9" s="69"/>
      <c r="X9" s="69"/>
      <c r="Y9" s="69"/>
      <c r="Z9" s="69"/>
      <c r="AA9" s="69"/>
      <c r="AB9" s="69"/>
      <c r="AC9" s="69"/>
      <c r="AD9" s="69"/>
      <c r="AE9" s="69"/>
    </row>
    <row r="10" spans="1:31" s="43" customFormat="1" ht="18.75" customHeight="1" thickBot="1" x14ac:dyDescent="0.3">
      <c r="A10" s="142" t="s">
        <v>61</v>
      </c>
      <c r="B10" s="143"/>
      <c r="C10" s="129">
        <f>'3 - Project Info'!G23</f>
        <v>0</v>
      </c>
      <c r="D10" s="181">
        <v>0</v>
      </c>
      <c r="E10" s="141">
        <f>D10*$B$5</f>
        <v>0</v>
      </c>
      <c r="F10" s="63"/>
      <c r="G10" s="107" t="s">
        <v>75</v>
      </c>
      <c r="H10" s="103"/>
      <c r="I10" s="75">
        <f>'3 - Project Info'!G16</f>
        <v>0</v>
      </c>
      <c r="J10" s="64"/>
      <c r="K10" s="69"/>
      <c r="L10" s="69"/>
      <c r="M10" s="69"/>
      <c r="N10" s="69"/>
      <c r="O10" s="69"/>
      <c r="P10" s="69"/>
      <c r="Q10" s="69"/>
      <c r="R10" s="69"/>
      <c r="S10" s="69"/>
      <c r="T10" s="69"/>
      <c r="U10" s="69"/>
      <c r="V10" s="69"/>
      <c r="W10" s="69"/>
      <c r="X10" s="69"/>
      <c r="Y10" s="69"/>
      <c r="Z10" s="69"/>
      <c r="AA10" s="69"/>
      <c r="AB10" s="69"/>
      <c r="AC10" s="69"/>
      <c r="AD10" s="69"/>
      <c r="AE10" s="69"/>
    </row>
    <row r="11" spans="1:31" s="43" customFormat="1" ht="18.75" customHeight="1" thickBot="1" x14ac:dyDescent="0.3">
      <c r="A11" s="255" t="s">
        <v>79</v>
      </c>
      <c r="B11" s="256"/>
      <c r="C11" s="129">
        <f>SUM('3 - Project Info'!G24:G31)</f>
        <v>0</v>
      </c>
      <c r="D11" s="129">
        <f>C11</f>
        <v>0</v>
      </c>
      <c r="E11" s="137"/>
      <c r="F11" s="63"/>
      <c r="G11" s="109" t="s">
        <v>39</v>
      </c>
      <c r="H11" s="104"/>
      <c r="I11" s="25">
        <f>SUM(I6:I6)+I10</f>
        <v>0</v>
      </c>
      <c r="J11" s="64"/>
      <c r="K11" s="69"/>
      <c r="L11" s="69"/>
      <c r="M11" s="69"/>
      <c r="N11" s="69"/>
      <c r="O11" s="69"/>
      <c r="P11" s="69"/>
      <c r="Q11" s="69"/>
      <c r="R11" s="69"/>
      <c r="S11" s="69"/>
      <c r="T11" s="69"/>
      <c r="U11" s="69"/>
      <c r="V11" s="69"/>
      <c r="W11" s="69"/>
      <c r="X11" s="69"/>
      <c r="Y11" s="69"/>
      <c r="Z11" s="69"/>
      <c r="AA11" s="69"/>
      <c r="AB11" s="69"/>
      <c r="AC11" s="69"/>
      <c r="AD11" s="69"/>
      <c r="AE11" s="69"/>
    </row>
    <row r="12" spans="1:31" s="43" customFormat="1" ht="18" customHeight="1" thickBot="1" x14ac:dyDescent="0.3">
      <c r="A12" s="112" t="s">
        <v>87</v>
      </c>
      <c r="B12" s="113"/>
      <c r="C12" s="133">
        <f>SUM(C8:C11)</f>
        <v>0</v>
      </c>
      <c r="D12" s="133">
        <f>SUM(D8:D11)</f>
        <v>0</v>
      </c>
      <c r="E12" s="133">
        <f>SUM(E8:E11)</f>
        <v>0</v>
      </c>
      <c r="F12" s="63"/>
      <c r="G12" s="110" t="s">
        <v>40</v>
      </c>
      <c r="H12" s="105"/>
      <c r="I12" s="185">
        <v>0</v>
      </c>
      <c r="J12" s="64"/>
      <c r="K12" s="69"/>
      <c r="L12" s="69"/>
      <c r="M12" s="69"/>
      <c r="N12" s="69"/>
      <c r="O12" s="69"/>
      <c r="P12" s="69"/>
      <c r="Q12" s="69"/>
      <c r="R12" s="69"/>
      <c r="S12" s="69"/>
      <c r="T12" s="69"/>
      <c r="U12" s="69"/>
      <c r="V12" s="69"/>
      <c r="W12" s="69"/>
      <c r="X12" s="69"/>
      <c r="Y12" s="69"/>
      <c r="Z12" s="69"/>
      <c r="AA12" s="69"/>
      <c r="AB12" s="69"/>
      <c r="AC12" s="69"/>
      <c r="AD12" s="69"/>
      <c r="AE12" s="69"/>
    </row>
    <row r="13" spans="1:31" s="40" customFormat="1" ht="17.45" customHeight="1" thickBot="1" x14ac:dyDescent="0.3">
      <c r="A13" s="251" t="s">
        <v>57</v>
      </c>
      <c r="B13" s="252"/>
      <c r="C13" s="182">
        <v>0</v>
      </c>
      <c r="D13" s="183">
        <v>0</v>
      </c>
      <c r="E13" s="100"/>
      <c r="F13" s="66"/>
      <c r="G13" s="135" t="s">
        <v>25</v>
      </c>
      <c r="H13" s="136"/>
      <c r="I13" s="26" t="e">
        <f>-((I12-I11)/I12)</f>
        <v>#DIV/0!</v>
      </c>
      <c r="J13" s="66"/>
      <c r="U13" s="74"/>
      <c r="V13" s="74"/>
      <c r="W13" s="74"/>
      <c r="X13" s="74"/>
      <c r="Y13" s="74"/>
      <c r="Z13" s="74"/>
      <c r="AA13" s="74"/>
      <c r="AB13" s="74"/>
      <c r="AC13" s="74"/>
      <c r="AD13" s="74"/>
    </row>
    <row r="14" spans="1:31" s="40" customFormat="1" ht="17.45" customHeight="1" thickBot="1" x14ac:dyDescent="0.3">
      <c r="A14" s="253" t="s">
        <v>25</v>
      </c>
      <c r="B14" s="254"/>
      <c r="C14" s="26" t="e">
        <f>-((C13-(C12))/C13)</f>
        <v>#DIV/0!</v>
      </c>
      <c r="D14" s="26" t="e">
        <f>-((D13-(D12))/D13)</f>
        <v>#DIV/0!</v>
      </c>
      <c r="E14" s="101"/>
      <c r="F14" s="66"/>
      <c r="G14" s="38"/>
      <c r="H14" s="38"/>
      <c r="I14" s="38"/>
      <c r="J14" s="66"/>
      <c r="U14" s="74"/>
      <c r="V14" s="74"/>
      <c r="W14" s="74"/>
      <c r="X14" s="74"/>
      <c r="Y14" s="74"/>
      <c r="Z14" s="74"/>
      <c r="AA14" s="74"/>
      <c r="AB14" s="74"/>
      <c r="AC14" s="74"/>
      <c r="AD14" s="74"/>
    </row>
    <row r="15" spans="1:31" ht="18.75" customHeight="1" thickBot="1" x14ac:dyDescent="0.3">
      <c r="A15" s="77"/>
      <c r="B15" s="77"/>
      <c r="C15" s="77"/>
      <c r="D15" s="78"/>
      <c r="E15" s="79"/>
      <c r="F15" s="241" t="s">
        <v>93</v>
      </c>
      <c r="G15" s="324"/>
      <c r="H15" s="324"/>
      <c r="I15" s="325"/>
      <c r="J15" s="74"/>
    </row>
    <row r="16" spans="1:31" ht="18.75" customHeight="1" thickBot="1" x14ac:dyDescent="0.3">
      <c r="A16" s="114" t="s">
        <v>43</v>
      </c>
      <c r="B16" s="124" t="s">
        <v>29</v>
      </c>
      <c r="C16" s="124" t="s">
        <v>30</v>
      </c>
      <c r="D16" s="125" t="s">
        <v>26</v>
      </c>
      <c r="E16" s="94"/>
      <c r="F16" s="326"/>
      <c r="G16" s="327"/>
      <c r="H16" s="327"/>
      <c r="I16" s="328"/>
      <c r="J16" s="40"/>
    </row>
    <row r="17" spans="1:10" ht="18.75" customHeight="1" x14ac:dyDescent="0.25">
      <c r="A17" s="83" t="str">
        <f>'3 - Leverage'!B7</f>
        <v>Click to Enter</v>
      </c>
      <c r="B17" s="84">
        <f>'3 - Leverage'!D7</f>
        <v>0</v>
      </c>
      <c r="C17" s="85" t="str">
        <f>'3 - Leverage'!A7</f>
        <v>Click to Enter</v>
      </c>
      <c r="D17" s="86" t="str">
        <f>'3 - Leverage'!E7</f>
        <v>Click to Enter</v>
      </c>
      <c r="E17" s="95"/>
      <c r="F17" s="326"/>
      <c r="G17" s="327"/>
      <c r="H17" s="327"/>
      <c r="I17" s="328"/>
      <c r="J17" s="40"/>
    </row>
    <row r="18" spans="1:10" s="76" customFormat="1" ht="18.600000000000001" customHeight="1" x14ac:dyDescent="0.25">
      <c r="A18" s="87" t="str">
        <f>'3 - Leverage'!B8</f>
        <v>Click to Enter</v>
      </c>
      <c r="B18" s="88">
        <f>'3 - Leverage'!D8</f>
        <v>0</v>
      </c>
      <c r="C18" s="89" t="str">
        <f>'3 - Leverage'!A8</f>
        <v>Click to Enter</v>
      </c>
      <c r="D18" s="90" t="str">
        <f>'3 - Leverage'!E8</f>
        <v>Click to Enter</v>
      </c>
      <c r="E18" s="95"/>
      <c r="F18" s="326"/>
      <c r="G18" s="327"/>
      <c r="H18" s="327"/>
      <c r="I18" s="328"/>
    </row>
    <row r="19" spans="1:10" ht="18.600000000000001" customHeight="1" x14ac:dyDescent="0.25">
      <c r="A19" s="87" t="str">
        <f>'3 - Leverage'!B9</f>
        <v>Click to Enter</v>
      </c>
      <c r="B19" s="88">
        <f>'3 - Leverage'!D9</f>
        <v>0</v>
      </c>
      <c r="C19" s="89" t="str">
        <f>'3 - Leverage'!A9</f>
        <v>Click to Enter</v>
      </c>
      <c r="D19" s="90" t="str">
        <f>'3 - Leverage'!E9</f>
        <v>Click to Enter</v>
      </c>
      <c r="E19" s="95"/>
      <c r="F19" s="326"/>
      <c r="G19" s="327"/>
      <c r="H19" s="327"/>
      <c r="I19" s="328"/>
    </row>
    <row r="20" spans="1:10" ht="18.600000000000001" customHeight="1" x14ac:dyDescent="0.25">
      <c r="A20" s="87" t="str">
        <f>'3 - Leverage'!B10</f>
        <v>Click to Enter</v>
      </c>
      <c r="B20" s="88">
        <f>'3 - Leverage'!D10</f>
        <v>0</v>
      </c>
      <c r="C20" s="89" t="str">
        <f>'3 - Leverage'!A10</f>
        <v>Click to Enter</v>
      </c>
      <c r="D20" s="90" t="str">
        <f>'3 - Leverage'!E10</f>
        <v>Click to Enter</v>
      </c>
      <c r="E20" s="98"/>
      <c r="F20" s="326"/>
      <c r="G20" s="327"/>
      <c r="H20" s="327"/>
      <c r="I20" s="328"/>
    </row>
    <row r="21" spans="1:10" ht="18.600000000000001" customHeight="1" x14ac:dyDescent="0.25">
      <c r="A21" s="87" t="str">
        <f>'3 - Leverage'!B11</f>
        <v>Click to Enter</v>
      </c>
      <c r="B21" s="88">
        <f>'3 - Leverage'!D11</f>
        <v>0</v>
      </c>
      <c r="C21" s="89" t="str">
        <f>'3 - Leverage'!A11</f>
        <v>Click to Enter</v>
      </c>
      <c r="D21" s="90" t="str">
        <f>'3 - Leverage'!E11</f>
        <v>Click to Enter</v>
      </c>
      <c r="E21" s="98"/>
      <c r="F21" s="326"/>
      <c r="G21" s="327"/>
      <c r="H21" s="327"/>
      <c r="I21" s="328"/>
    </row>
    <row r="22" spans="1:10" ht="18.600000000000001" customHeight="1" x14ac:dyDescent="0.25">
      <c r="A22" s="87" t="str">
        <f>'3 - Leverage'!B12</f>
        <v>Click to Enter</v>
      </c>
      <c r="B22" s="88">
        <f>'3 - Leverage'!D12</f>
        <v>0</v>
      </c>
      <c r="C22" s="89" t="str">
        <f>'3 - Leverage'!A12</f>
        <v>Click to Enter</v>
      </c>
      <c r="D22" s="90" t="str">
        <f>'3 - Leverage'!E12</f>
        <v>Click to Enter</v>
      </c>
      <c r="E22" s="95"/>
      <c r="F22" s="326"/>
      <c r="G22" s="327"/>
      <c r="H22" s="327"/>
      <c r="I22" s="328"/>
    </row>
    <row r="23" spans="1:10" ht="18.600000000000001" customHeight="1" x14ac:dyDescent="0.25">
      <c r="A23" s="87" t="str">
        <f>'3 - Leverage'!B13</f>
        <v>Click to Enter</v>
      </c>
      <c r="B23" s="88">
        <f>'3 - Leverage'!D13</f>
        <v>0</v>
      </c>
      <c r="C23" s="89" t="str">
        <f>'3 - Leverage'!A13</f>
        <v>Click to Enter</v>
      </c>
      <c r="D23" s="90" t="str">
        <f>'3 - Leverage'!E13</f>
        <v>Click to Enter</v>
      </c>
      <c r="E23" s="99"/>
      <c r="F23" s="326"/>
      <c r="G23" s="327"/>
      <c r="H23" s="327"/>
      <c r="I23" s="328"/>
    </row>
    <row r="24" spans="1:10" ht="18.600000000000001" customHeight="1" thickBot="1" x14ac:dyDescent="0.3">
      <c r="A24" s="87" t="str">
        <f>'3 - Leverage'!B14</f>
        <v>Click to Enter</v>
      </c>
      <c r="B24" s="88">
        <f>'3 - Leverage'!D14</f>
        <v>0</v>
      </c>
      <c r="C24" s="89" t="str">
        <f>'3 - Leverage'!A14</f>
        <v>Click to Enter</v>
      </c>
      <c r="D24" s="90" t="str">
        <f>'3 - Leverage'!E14</f>
        <v>Click to Enter</v>
      </c>
      <c r="E24" s="99"/>
      <c r="F24" s="329"/>
      <c r="G24" s="330"/>
      <c r="H24" s="330"/>
      <c r="I24" s="331"/>
    </row>
    <row r="25" spans="1:10" ht="18.600000000000001" customHeight="1" x14ac:dyDescent="0.25">
      <c r="D25" s="38"/>
      <c r="E25" s="96"/>
      <c r="F25" s="40"/>
    </row>
    <row r="26" spans="1:10" ht="19.899999999999999" customHeight="1" x14ac:dyDescent="0.25">
      <c r="A26" s="209"/>
      <c r="B26" s="209"/>
      <c r="C26" s="209"/>
      <c r="D26" s="43"/>
      <c r="E26" s="96"/>
      <c r="F26" s="40"/>
    </row>
    <row r="27" spans="1:10" ht="18.75" customHeight="1" x14ac:dyDescent="0.25">
      <c r="D27" s="38"/>
      <c r="E27" s="96"/>
      <c r="F27" s="40"/>
    </row>
    <row r="28" spans="1:10" ht="18.75" customHeight="1" x14ac:dyDescent="0.25">
      <c r="D28" s="38"/>
      <c r="E28" s="96"/>
      <c r="F28" s="40"/>
    </row>
    <row r="29" spans="1:10" ht="18.75" customHeight="1" x14ac:dyDescent="0.25">
      <c r="D29" s="38"/>
      <c r="E29" s="96"/>
      <c r="F29" s="40"/>
    </row>
    <row r="30" spans="1:10" ht="18.75" customHeight="1" x14ac:dyDescent="0.25">
      <c r="D30" s="38"/>
      <c r="E30" s="97"/>
      <c r="F30" s="40"/>
    </row>
    <row r="31" spans="1:10" s="76" customFormat="1" ht="18.75" customHeight="1" x14ac:dyDescent="0.25">
      <c r="A31" s="38"/>
      <c r="B31" s="38"/>
      <c r="C31" s="38"/>
      <c r="D31" s="91"/>
      <c r="E31" s="38"/>
      <c r="F31" s="74"/>
      <c r="G31" s="38"/>
      <c r="H31" s="38"/>
      <c r="I31" s="38"/>
      <c r="J31" s="81"/>
    </row>
    <row r="32" spans="1:10" ht="18.75" customHeight="1" x14ac:dyDescent="0.25">
      <c r="F32" s="40"/>
      <c r="J32" s="82"/>
    </row>
    <row r="33" spans="6:10" ht="18.75" customHeight="1" x14ac:dyDescent="0.25">
      <c r="F33" s="40"/>
      <c r="J33" s="82"/>
    </row>
    <row r="34" spans="6:10" ht="18.75" customHeight="1" x14ac:dyDescent="0.25">
      <c r="F34" s="40"/>
      <c r="J34" s="82"/>
    </row>
    <row r="35" spans="6:10" ht="18.75" customHeight="1" x14ac:dyDescent="0.25">
      <c r="F35" s="40"/>
      <c r="J35" s="82"/>
    </row>
    <row r="36" spans="6:10" ht="18.75" customHeight="1" x14ac:dyDescent="0.25">
      <c r="F36" s="40"/>
    </row>
    <row r="37" spans="6:10" ht="18.75" customHeight="1" x14ac:dyDescent="0.25">
      <c r="F37" s="40"/>
    </row>
    <row r="38" spans="6:10" ht="18.75" customHeight="1" x14ac:dyDescent="0.25">
      <c r="F38" s="40"/>
    </row>
    <row r="39" spans="6:10" ht="18.75" customHeight="1" x14ac:dyDescent="0.25">
      <c r="F39" s="40"/>
    </row>
    <row r="40" spans="6:10" ht="18.75" customHeight="1" x14ac:dyDescent="0.25"/>
  </sheetData>
  <sheetProtection algorithmName="SHA-512" hashValue="KEklKzsd0bku9Dc7m+4e5JsHehOSvwQjcY3p08PGp7OMaHyUrX2D9UHQl75TpxNFK4tVucTlFUh+Yvy/vKdElQ==" saltValue="uNkkv7wpyb6vjr4ozGE0dg==" spinCount="100000" sheet="1" objects="1" scenarios="1" selectLockedCells="1"/>
  <mergeCells count="13">
    <mergeCell ref="F15:I24"/>
    <mergeCell ref="A8:B8"/>
    <mergeCell ref="A9:B9"/>
    <mergeCell ref="A11:B11"/>
    <mergeCell ref="A13:B13"/>
    <mergeCell ref="A14:B14"/>
    <mergeCell ref="A7:B7"/>
    <mergeCell ref="G7:H7"/>
    <mergeCell ref="A1:I1"/>
    <mergeCell ref="B2:E2"/>
    <mergeCell ref="H2:I2"/>
    <mergeCell ref="B3:E3"/>
    <mergeCell ref="H3:I3"/>
  </mergeCells>
  <conditionalFormatting sqref="C14:D14">
    <cfRule type="cellIs" dxfId="3" priority="2" operator="greaterThan">
      <formula>0</formula>
    </cfRule>
  </conditionalFormatting>
  <conditionalFormatting sqref="C14:D14">
    <cfRule type="cellIs" dxfId="2" priority="1" operator="greaterThan">
      <formula>0</formula>
    </cfRule>
  </conditionalFormatting>
  <dataValidations count="2">
    <dataValidation errorStyle="information" allowBlank="1" showInputMessage="1" showErrorMessage="1" promptTitle="Do Not Use with CLT Requests" prompt="The Impact Fund Historical 80th Percentile is not applicable to CLT requests. Please disregard this field for CLT proposals." sqref="C13" xr:uid="{E0128B48-164A-4DFB-A98A-D155748CEF49}"/>
    <dataValidation allowBlank="1" showInputMessage="1" showErrorMessage="1" promptTitle="Do Not Use with CLT Requests" prompt="The Impact Fund Historical 80th Percentile is not applicable to CLT requests. Please disregard this field for CLT proposals." sqref="D13" xr:uid="{5BC9A2EE-D590-4C4D-BB46-01FB6E0CF392}"/>
  </dataValidations>
  <printOptions horizontalCentered="1"/>
  <pageMargins left="0.7" right="0.7" top="0.75" bottom="0.75" header="0.3" footer="0.3"/>
  <pageSetup paperSize="17" scale="87" orientation="landscape"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CD8E5-9779-4149-97F8-7750545746B2}">
  <sheetPr>
    <tabColor theme="8" tint="0.39997558519241921"/>
    <pageSetUpPr fitToPage="1"/>
  </sheetPr>
  <dimension ref="A1:H33"/>
  <sheetViews>
    <sheetView showGridLines="0" zoomScaleNormal="100" zoomScaleSheetLayoutView="80" workbookViewId="0">
      <selection activeCell="A7" sqref="A7"/>
    </sheetView>
  </sheetViews>
  <sheetFormatPr defaultColWidth="9.140625" defaultRowHeight="14.25" x14ac:dyDescent="0.2"/>
  <cols>
    <col min="1" max="1" width="28.7109375" style="2" customWidth="1"/>
    <col min="2" max="2" width="33.7109375" style="2" customWidth="1"/>
    <col min="3" max="3" width="37" style="2" customWidth="1"/>
    <col min="4" max="4" width="22.42578125" style="2" customWidth="1"/>
    <col min="5" max="5" width="18.7109375" style="2" customWidth="1"/>
    <col min="6" max="6" width="46" style="2" customWidth="1"/>
    <col min="7" max="7" width="39.85546875" style="57" bestFit="1" customWidth="1"/>
    <col min="8" max="8" width="28.7109375" style="2" bestFit="1" customWidth="1"/>
    <col min="9" max="9" width="28.85546875" style="2" customWidth="1"/>
    <col min="10" max="14" width="9.140625" style="2" customWidth="1"/>
    <col min="15" max="16384" width="9.140625" style="2"/>
  </cols>
  <sheetData>
    <row r="1" spans="1:8" ht="18.75" x14ac:dyDescent="0.2">
      <c r="A1" s="272" t="s">
        <v>70</v>
      </c>
      <c r="B1" s="273"/>
      <c r="C1" s="273"/>
      <c r="D1" s="273"/>
      <c r="E1" s="273"/>
      <c r="F1" s="274"/>
    </row>
    <row r="2" spans="1:8" ht="22.5" customHeight="1" thickBot="1" x14ac:dyDescent="0.25">
      <c r="A2" s="275" t="s">
        <v>34</v>
      </c>
      <c r="B2" s="276"/>
      <c r="C2" s="276"/>
      <c r="D2" s="276"/>
      <c r="E2" s="276"/>
      <c r="F2" s="277"/>
    </row>
    <row r="3" spans="1:8" ht="111" customHeight="1" x14ac:dyDescent="0.2">
      <c r="A3" s="278" t="s">
        <v>59</v>
      </c>
      <c r="B3" s="279"/>
      <c r="C3" s="279"/>
      <c r="D3" s="279"/>
      <c r="E3" s="279"/>
      <c r="F3" s="280"/>
      <c r="G3" s="58"/>
    </row>
    <row r="4" spans="1:8" ht="22.15" customHeight="1" thickBot="1" x14ac:dyDescent="0.25">
      <c r="A4" s="281" t="s">
        <v>54</v>
      </c>
      <c r="B4" s="282"/>
      <c r="C4" s="282"/>
      <c r="D4" s="282"/>
      <c r="E4" s="282"/>
      <c r="F4" s="283"/>
      <c r="H4" s="23"/>
    </row>
    <row r="5" spans="1:8" ht="15.75" thickBot="1" x14ac:dyDescent="0.25">
      <c r="A5" s="27"/>
      <c r="B5" s="33"/>
      <c r="C5" s="33"/>
      <c r="D5" s="33"/>
      <c r="E5" s="33"/>
      <c r="F5" s="33"/>
    </row>
    <row r="6" spans="1:8" ht="61.9" customHeight="1" thickBot="1" x14ac:dyDescent="0.25">
      <c r="A6" s="35" t="s">
        <v>0</v>
      </c>
      <c r="B6" s="35" t="s">
        <v>28</v>
      </c>
      <c r="C6" s="36" t="s">
        <v>46</v>
      </c>
      <c r="D6" s="36" t="s">
        <v>44</v>
      </c>
      <c r="E6" s="36" t="s">
        <v>35</v>
      </c>
      <c r="F6" s="36" t="s">
        <v>45</v>
      </c>
      <c r="H6" s="37"/>
    </row>
    <row r="7" spans="1:8" ht="20.100000000000001" customHeight="1" x14ac:dyDescent="0.2">
      <c r="A7" s="51" t="s">
        <v>11</v>
      </c>
      <c r="B7" s="52" t="s">
        <v>11</v>
      </c>
      <c r="C7" s="50"/>
      <c r="D7" s="29">
        <v>0</v>
      </c>
      <c r="E7" s="30" t="s">
        <v>11</v>
      </c>
      <c r="F7" s="34"/>
    </row>
    <row r="8" spans="1:8" ht="20.100000000000001" customHeight="1" x14ac:dyDescent="0.2">
      <c r="A8" s="51" t="s">
        <v>11</v>
      </c>
      <c r="B8" s="52" t="s">
        <v>11</v>
      </c>
      <c r="C8" s="50"/>
      <c r="D8" s="31">
        <v>0</v>
      </c>
      <c r="E8" s="30" t="s">
        <v>11</v>
      </c>
      <c r="F8" s="34"/>
    </row>
    <row r="9" spans="1:8" ht="20.100000000000001" customHeight="1" x14ac:dyDescent="0.2">
      <c r="A9" s="51" t="s">
        <v>11</v>
      </c>
      <c r="B9" s="52" t="s">
        <v>11</v>
      </c>
      <c r="C9" s="50"/>
      <c r="D9" s="31">
        <v>0</v>
      </c>
      <c r="E9" s="30" t="s">
        <v>11</v>
      </c>
      <c r="F9" s="34"/>
    </row>
    <row r="10" spans="1:8" ht="20.100000000000001" customHeight="1" x14ac:dyDescent="0.2">
      <c r="A10" s="51" t="s">
        <v>11</v>
      </c>
      <c r="B10" s="52" t="s">
        <v>11</v>
      </c>
      <c r="C10" s="50"/>
      <c r="D10" s="31">
        <v>0</v>
      </c>
      <c r="E10" s="30" t="s">
        <v>11</v>
      </c>
      <c r="F10" s="34"/>
    </row>
    <row r="11" spans="1:8" ht="20.100000000000001" customHeight="1" x14ac:dyDescent="0.2">
      <c r="A11" s="51" t="s">
        <v>11</v>
      </c>
      <c r="B11" s="52" t="s">
        <v>11</v>
      </c>
      <c r="C11" s="50"/>
      <c r="D11" s="31">
        <v>0</v>
      </c>
      <c r="E11" s="30" t="s">
        <v>11</v>
      </c>
      <c r="F11" s="34"/>
    </row>
    <row r="12" spans="1:8" ht="20.100000000000001" customHeight="1" x14ac:dyDescent="0.2">
      <c r="A12" s="51" t="s">
        <v>11</v>
      </c>
      <c r="B12" s="52" t="s">
        <v>11</v>
      </c>
      <c r="C12" s="50"/>
      <c r="D12" s="31">
        <v>0</v>
      </c>
      <c r="E12" s="30" t="s">
        <v>11</v>
      </c>
      <c r="F12" s="34"/>
      <c r="H12" s="4"/>
    </row>
    <row r="13" spans="1:8" ht="20.100000000000001" customHeight="1" x14ac:dyDescent="0.2">
      <c r="A13" s="51" t="s">
        <v>11</v>
      </c>
      <c r="B13" s="52" t="s">
        <v>11</v>
      </c>
      <c r="C13" s="50"/>
      <c r="D13" s="32">
        <v>0</v>
      </c>
      <c r="E13" s="30" t="s">
        <v>11</v>
      </c>
      <c r="F13" s="34"/>
      <c r="H13" s="4"/>
    </row>
    <row r="14" spans="1:8" ht="20.100000000000001" customHeight="1" thickBot="1" x14ac:dyDescent="0.25">
      <c r="A14" s="51" t="s">
        <v>11</v>
      </c>
      <c r="B14" s="52" t="s">
        <v>11</v>
      </c>
      <c r="C14" s="50"/>
      <c r="D14" s="31">
        <v>0</v>
      </c>
      <c r="E14" s="30" t="s">
        <v>11</v>
      </c>
      <c r="F14" s="34"/>
      <c r="H14" s="4"/>
    </row>
    <row r="15" spans="1:8" ht="24" customHeight="1" thickBot="1" x14ac:dyDescent="0.25">
      <c r="A15" s="28"/>
      <c r="B15" s="39"/>
      <c r="C15" s="59" t="s">
        <v>16</v>
      </c>
      <c r="D15" s="53">
        <f>SUM(D7:D14)</f>
        <v>0</v>
      </c>
      <c r="E15" s="39"/>
      <c r="F15" s="39"/>
      <c r="H15" s="4"/>
    </row>
    <row r="16" spans="1:8" ht="15" customHeight="1" x14ac:dyDescent="0.2">
      <c r="A16" s="4"/>
      <c r="B16" s="40"/>
      <c r="C16" s="41"/>
      <c r="D16" s="42"/>
      <c r="E16" s="40"/>
      <c r="F16" s="40"/>
      <c r="H16" s="4"/>
    </row>
    <row r="17" spans="1:6" ht="8.25" customHeight="1" x14ac:dyDescent="0.2">
      <c r="A17" s="4"/>
      <c r="B17" s="4"/>
      <c r="C17" s="4"/>
      <c r="D17" s="4"/>
      <c r="E17" s="4"/>
      <c r="F17" s="4"/>
    </row>
    <row r="18" spans="1:6" ht="15" customHeight="1" thickBot="1" x14ac:dyDescent="0.25">
      <c r="A18" s="268" t="s">
        <v>12</v>
      </c>
      <c r="B18" s="268"/>
      <c r="C18" s="268"/>
      <c r="D18" s="268"/>
      <c r="E18" s="268"/>
      <c r="F18" s="268"/>
    </row>
    <row r="19" spans="1:6" ht="94.9" customHeight="1" thickBot="1" x14ac:dyDescent="0.25">
      <c r="A19" s="269"/>
      <c r="B19" s="270"/>
      <c r="C19" s="270"/>
      <c r="D19" s="270"/>
      <c r="E19" s="270"/>
      <c r="F19" s="271"/>
    </row>
    <row r="20" spans="1:6" x14ac:dyDescent="0.2">
      <c r="A20" s="5"/>
      <c r="B20" s="5"/>
      <c r="C20" s="5"/>
      <c r="D20" s="5"/>
      <c r="E20" s="5"/>
    </row>
    <row r="21" spans="1:6" x14ac:dyDescent="0.2">
      <c r="A21" s="5"/>
      <c r="B21" s="5"/>
      <c r="C21" s="5"/>
      <c r="D21" s="5"/>
      <c r="E21" s="5"/>
    </row>
    <row r="22" spans="1:6" x14ac:dyDescent="0.2">
      <c r="A22" s="5"/>
      <c r="B22" s="5"/>
      <c r="C22" s="5"/>
      <c r="D22" s="5"/>
      <c r="E22" s="5"/>
    </row>
    <row r="23" spans="1:6" ht="13.9" customHeight="1" x14ac:dyDescent="0.2">
      <c r="A23" s="2" t="s">
        <v>31</v>
      </c>
      <c r="B23" s="2" t="s">
        <v>28</v>
      </c>
      <c r="C23" s="2" t="s">
        <v>37</v>
      </c>
    </row>
    <row r="24" spans="1:6" ht="13.9" customHeight="1" x14ac:dyDescent="0.2">
      <c r="A24" s="3" t="s">
        <v>11</v>
      </c>
      <c r="B24" s="3" t="s">
        <v>11</v>
      </c>
      <c r="C24" s="3" t="s">
        <v>11</v>
      </c>
    </row>
    <row r="25" spans="1:6" ht="13.9" customHeight="1" x14ac:dyDescent="0.2">
      <c r="A25" s="3" t="s">
        <v>70</v>
      </c>
      <c r="B25" s="3" t="s">
        <v>7</v>
      </c>
      <c r="C25" s="3" t="s">
        <v>13</v>
      </c>
    </row>
    <row r="26" spans="1:6" ht="13.9" customHeight="1" x14ac:dyDescent="0.2">
      <c r="A26" s="3" t="s">
        <v>72</v>
      </c>
      <c r="B26" s="3" t="s">
        <v>8</v>
      </c>
      <c r="C26" s="3" t="s">
        <v>14</v>
      </c>
    </row>
    <row r="27" spans="1:6" ht="13.9" customHeight="1" x14ac:dyDescent="0.2">
      <c r="A27" s="3"/>
      <c r="B27" s="3" t="s">
        <v>9</v>
      </c>
    </row>
    <row r="28" spans="1:6" ht="13.9" customHeight="1" x14ac:dyDescent="0.2">
      <c r="A28" s="60"/>
      <c r="B28" s="3" t="s">
        <v>10</v>
      </c>
    </row>
    <row r="29" spans="1:6" ht="13.9" customHeight="1" x14ac:dyDescent="0.2">
      <c r="A29" s="3"/>
      <c r="B29" s="3" t="s">
        <v>3</v>
      </c>
    </row>
    <row r="30" spans="1:6" ht="13.9" customHeight="1" x14ac:dyDescent="0.2">
      <c r="A30" s="3"/>
      <c r="B30" s="3" t="s">
        <v>1</v>
      </c>
    </row>
    <row r="31" spans="1:6" ht="13.9" customHeight="1" x14ac:dyDescent="0.2">
      <c r="A31" s="3"/>
      <c r="B31" s="3" t="s">
        <v>17</v>
      </c>
    </row>
    <row r="32" spans="1:6" ht="13.9" customHeight="1" x14ac:dyDescent="0.2">
      <c r="A32" s="3"/>
      <c r="B32" s="3" t="s">
        <v>15</v>
      </c>
    </row>
    <row r="33" spans="2:2" ht="13.9" customHeight="1" x14ac:dyDescent="0.2">
      <c r="B33" s="3" t="s">
        <v>73</v>
      </c>
    </row>
  </sheetData>
  <sheetProtection algorithmName="SHA-512" hashValue="8wj4WO9zjNYXp+NDSLgaqljlcl4z8sCbPBC49W+80mKIOoAv8fqHpJFAuz2jlyIhvdYSGpoDddO4yW4sGPwU9w==" saltValue="jhE1DI6ZFXPmkJvFqsVR5g=="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E7:E14" xr:uid="{39D776FD-9BC3-44AD-B400-0492605DF944}">
      <formula1>$C$24:$C$26</formula1>
    </dataValidation>
    <dataValidation type="list" allowBlank="1" showInputMessage="1" showErrorMessage="1" sqref="A7:A14" xr:uid="{EE1DB104-8AD9-4A01-89BE-E2DAEAE280F3}">
      <formula1>$A$24:$A$26</formula1>
    </dataValidation>
    <dataValidation type="list" allowBlank="1" showInputMessage="1" showErrorMessage="1" sqref="B7:B14" xr:uid="{C559EF24-1978-46DD-9954-787FFDE12F1B}">
      <formula1>$B$24:$B$33</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SUMMARY</vt:lpstr>
      <vt:lpstr>1 - Sources and Uses</vt:lpstr>
      <vt:lpstr>1 - Leverage</vt:lpstr>
      <vt:lpstr>1 - Project Info</vt:lpstr>
      <vt:lpstr>2 - Sources and Uses</vt:lpstr>
      <vt:lpstr>2 - Leverage</vt:lpstr>
      <vt:lpstr>2 - Project Info</vt:lpstr>
      <vt:lpstr>3 - Sources and Uses</vt:lpstr>
      <vt:lpstr>3 - Leverage</vt:lpstr>
      <vt:lpstr>3 - Project Info</vt:lpstr>
      <vt:lpstr>4 - Sources and Uses</vt:lpstr>
      <vt:lpstr>4 - Leverage</vt:lpstr>
      <vt:lpstr>4 - Project Info</vt:lpstr>
      <vt:lpstr>'1 - Leverage'!Print_Area</vt:lpstr>
      <vt:lpstr>'1 - Project Info'!Print_Area</vt:lpstr>
      <vt:lpstr>'1 - Sources and Uses'!Print_Area</vt:lpstr>
      <vt:lpstr>'2 - Leverage'!Print_Area</vt:lpstr>
      <vt:lpstr>'2 - Project Info'!Print_Area</vt:lpstr>
      <vt:lpstr>'2 - Sources and Uses'!Print_Area</vt:lpstr>
      <vt:lpstr>'3 - Leverage'!Print_Area</vt:lpstr>
      <vt:lpstr>'3 - Project Info'!Print_Area</vt:lpstr>
      <vt:lpstr>'3 - Sources and Uses'!Print_Area</vt:lpstr>
      <vt:lpstr>'4 - Leverage'!Print_Area</vt:lpstr>
      <vt:lpstr>'4 - Project Info'!Print_Area</vt:lpstr>
      <vt:lpstr>'4 - Sources and Uses'!Print_Area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2024-05-21T15:31:05Z</dcterms:modified>
</cp:coreProperties>
</file>